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Bgesserver\пто\Инвест.программа 2025 год\Факт выполнения\Паспорта заполненные\"/>
    </mc:Choice>
  </mc:AlternateContent>
  <xr:revisionPtr revIDLastSave="0" documentId="13_ncr:1_{2D68443E-D2E0-40C7-BAE9-5418175B2718}" xr6:coauthVersionLast="47" xr6:coauthVersionMax="47" xr10:uidLastSave="{00000000-0000-0000-0000-000000000000}"/>
  <bookViews>
    <workbookView xWindow="-120" yWindow="-120" windowWidth="29040" windowHeight="15840" tabRatio="851"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7" r:id="rId10"/>
  </sheets>
  <externalReferences>
    <externalReference r:id="rId11"/>
    <externalReference r:id="rId12"/>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<sst xmlns="http://schemas.openxmlformats.org/spreadsheetml/2006/main" count="2927" uniqueCount="744">
  <si>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</si>
  <si>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</si>
  <si>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</si>
  <si>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</si>
  <si>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</si>
  <si>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</si>
  <si>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</si>
  <si>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</si>
  <si>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</si>
  <si>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</si>
  <si>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</si>
  <si>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</si>
  <si>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</si>
  <si>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</si>
  <si>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</si>
  <si>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</si>
  <si>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</si>
  <si>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</si>
  <si>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</si>
  <si>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</si>
  <si>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</si>
  <si>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</si>
  <si>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</si>
  <si>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</si>
  <si>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</si>
  <si>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</si>
  <si>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</si>
  <si>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</si>
  <si>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</si>
  <si>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</si>
  <si>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</si>
  <si>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</si>
  <si>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</si>
  <si>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</si>
  <si>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</si>
  <si>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</si>
  <si>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</si>
  <si>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</si>
  <si>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</si>
  <si>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</si>
  <si>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</si>
  <si>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</si>
  <si>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</si>
  <si>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</si>
  <si>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</si>
  <si>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</si>
  <si>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</si>
  <si>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</si>
  <si>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</si>
  <si>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</si>
  <si>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</si>
  <si>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</si>
  <si>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</si>
  <si>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</si>
  <si>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</si>
  <si>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</si>
  <si>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</si>
  <si>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</si>
  <si>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</si>
  <si>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</si>
  <si>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</si>
  <si>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</si>
  <si>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</si>
  <si>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</si>
  <si>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</si>
  <si>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</si>
  <si>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</si>
  <si>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</si>
  <si>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</si>
  <si>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</si>
  <si>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</si>
  <si>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</si>
  <si>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</si>
  <si>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</si>
  <si>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</si>
  <si>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</si>
  <si>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</si>
  <si>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</si>
  <si>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</si>
  <si>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</si>
  <si>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</si>
  <si>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</si>
  <si>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</si>
  <si>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</si>
  <si>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</si>
  <si>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</si>
  <si>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</si>
  <si>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</si>
  <si>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</si>
  <si>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</si>
  <si>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</si>
  <si>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</si>
  <si>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</si>
  <si>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</si>
  <si>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</si>
  <si>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</si>
  <si>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</si>
  <si>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</si>
  <si>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</si>
  <si>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</si>
  <si>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</si>
  <si>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</si>
  <si>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</si>
  <si>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</si>
  <si>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</si>
  <si>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</si>
  <si>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</si>
  <si>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</si>
  <si>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</si>
  <si>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</si>
  <si>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</si>
  <si>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</si>
  <si>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</si>
  <si>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</si>
  <si>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</si>
  <si>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</si>
  <si>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</si>
  <si>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</si>
  <si>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</si>
  <si>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</si>
  <si>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</si>
  <si>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</si>
  <si>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</si>
  <si>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</si>
  <si>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</si>
  <si>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</si>
  <si>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</si>
  <si>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</si>
  <si>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</si>
  <si>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</si>
  <si>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</si>
  <si>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</si>
  <si>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</si>
  <si>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</si>
  <si>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</si>
  <si>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</si>
  <si>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</si>
  <si>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</si>
  <si>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</si>
  <si>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</si>
  <si>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</si>
  <si>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</si>
  <si>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</si>
  <si>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</si>
  <si>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</si>
  <si>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</si>
  <si>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</si>
  <si>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</si>
  <si>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</si>
  <si>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</si>
  <si>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</si>
  <si>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</si>
  <si>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</si>
  <si>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</si>
  <si>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</si>
  <si>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</si>
  <si>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</si>
  <si>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</si>
  <si>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</si>
  <si>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</si>
  <si>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</si>
  <si>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</si>
  <si>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</si>
  <si>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</si>
  <si>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</si>
  <si>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</si>
  <si>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</si>
  <si>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</si>
  <si>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</si>
  <si>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</si>
  <si>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</si>
  <si>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</si>
  <si>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</si>
  <si>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</si>
  <si>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</si>
  <si>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</si>
  <si>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</si>
  <si>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</si>
  <si>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</si>
  <si>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</si>
  <si>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</si>
  <si>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</si>
  <si>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</si>
  <si>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</si>
  <si>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</si>
  <si>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</si>
  <si>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</si>
  <si>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</si>
  <si>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</si>
  <si>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</si>
  <si>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</si>
  <si>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</si>
  <si>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</si>
  <si>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</si>
  <si>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</si>
  <si>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</si>
  <si>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</si>
  <si>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</si>
  <si>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</si>
  <si>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</si>
  <si>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</si>
  <si>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</si>
  <si>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</si>
  <si>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</si>
  <si>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</si>
  <si>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</si>
  <si>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</si>
  <si>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</si>
  <si>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</si>
  <si>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</si>
  <si>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</si>
  <si>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</si>
  <si>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</si>
  <si>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</si>
  <si>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</si>
  <si>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</si>
  <si>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</si>
  <si>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</si>
  <si>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</si>
  <si>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</si>
  <si>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</si>
  <si>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</si>
  <si>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</si>
  <si>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</si>
  <si>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</si>
  <si>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</si>
  <si>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</si>
  <si>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</si>
  <si>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</si>
  <si>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</si>
  <si>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</si>
  <si>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</si>
  <si>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</si>
  <si>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</si>
  <si>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</si>
  <si>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</si>
  <si>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</si>
  <si>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</si>
  <si>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</si>
  <si>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</si>
  <si>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</si>
  <si>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</si>
  <si>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</si>
  <si>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</si>
  <si>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</si>
  <si>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</si>
  <si>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</si>
  <si>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</si>
  <si>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</si>
  <si>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</si>
  <si>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</si>
  <si>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</si>
  <si>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</si>
  <si>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</si>
  <si>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</si>
  <si>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</si>
  <si>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</si>
  <si>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</si>
  <si>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</si>
  <si>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</si>
  <si>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</si>
  <si>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</si>
  <si>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</si>
  <si>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</si>
  <si>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</si>
  <si>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</si>
  <si>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</si>
  <si>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</si>
  <si>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</si>
  <si>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</si>
  <si>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</si>
  <si>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</si>
  <si>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</si>
  <si>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</si>
  <si>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</si>
  <si>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</si>
  <si>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</si>
  <si>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</si>
  <si>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</si>
  <si>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</si>
  <si>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</si>
  <si>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</si>
  <si>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</si>
  <si>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</si>
  <si>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</si>
  <si>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</si>
  <si>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</si>
  <si>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</si>
  <si>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</si>
  <si>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</si>
  <si>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</si>
  <si>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</si>
  <si>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</si>
  <si>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</si>
  <si>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</si>
  <si>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</si>
  <si>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</si>
  <si>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</si>
  <si>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</si>
  <si>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</si>
  <si>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</si>
  <si>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</si>
  <si>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</si>
  <si>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</si>
  <si>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</si>
  <si>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</si>
  <si>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</si>
  <si>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</si>
  <si>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</si>
  <si>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</si>
  <si>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</si>
  <si>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</si>
  <si>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</si>
  <si>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</si>
  <si>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</si>
  <si>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</si>
  <si>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</si>
  <si>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</si>
  <si>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</si>
  <si>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</si>
  <si>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</si>
  <si>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</si>
  <si>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</si>
  <si>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</si>
  <si>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</si>
  <si>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</si>
  <si>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</si>
  <si>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</si>
  <si>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</si>
  <si>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</si>
  <si>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</si>
  <si>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</si>
  <si>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</si>
  <si>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</si>
  <si>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</si>
  <si>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</si>
  <si>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</si>
  <si>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</si>
  <si>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</si>
  <si>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</si>
  <si>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</si>
  <si>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</si>
  <si>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</si>
  <si>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</si>
  <si>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</si>
  <si>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</si>
  <si>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</si>
  <si>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</si>
  <si>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</si>
  <si>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</si>
  <si>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</si>
  <si>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</si>
  <si>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</si>
  <si>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</si>
  <si>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</si>
  <si>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</si>
  <si>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</si>
  <si>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</si>
  <si>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</si>
  <si>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</si>
  <si>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</si>
  <si>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</si>
  <si>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</si>
  <si>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</si>
  <si>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</si>
  <si>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</si>
  <si>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Снижение потерь электрической энергии,  развитие и модернизация учета электроэнергии</t>
  </si>
  <si>
    <t>бюджетного  финансирования нет</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</si>
  <si>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</si>
  <si>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</si>
  <si>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</si>
  <si>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</si>
  <si>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</si>
  <si>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</si>
  <si>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</si>
  <si>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</si>
  <si>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</si>
  <si>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</si>
  <si>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t>от «__» _____ 20___ г. №___</t>
  </si>
  <si>
    <t>СОГЛАСОВАНО:</t>
  </si>
  <si>
    <t>УТВЕРЖДАЮ:</t>
  </si>
  <si>
    <t>Штырляев А.Г.</t>
  </si>
  <si>
    <t xml:space="preserve">Наименование редакции сметных нормативов  </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</si>
  <si>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</si>
  <si>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</si>
  <si>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</si>
  <si>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</si>
  <si>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</si>
  <si>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</si>
  <si>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</si>
  <si>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</si>
  <si>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</si>
  <si>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</si>
  <si>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</si>
  <si>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</si>
  <si>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</si>
  <si>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</si>
  <si>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</si>
  <si>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</si>
  <si>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</si>
  <si>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</si>
  <si>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</si>
  <si>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</si>
  <si>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</si>
  <si>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</si>
  <si>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</si>
  <si>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</si>
  <si>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ЭМ</t>
  </si>
  <si>
    <t>М</t>
  </si>
  <si>
    <t>чел.-ч</t>
  </si>
  <si>
    <t>ФОТ</t>
  </si>
  <si>
    <t>НР Электротехнические установки на других объектах</t>
  </si>
  <si>
    <t>%</t>
  </si>
  <si>
    <t>СП Электротехнические установки на других объектах</t>
  </si>
  <si>
    <t>Всего по позиции</t>
  </si>
  <si>
    <t>Прайс-лист</t>
  </si>
  <si>
    <t>(Электротехнические установки на других объектах)</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</si>
  <si>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</si>
  <si>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</si>
  <si>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</si>
  <si>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</si>
  <si>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</si>
  <si>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Материалы</t>
  </si>
  <si>
    <t xml:space="preserve">               оплата труда</t>
  </si>
  <si>
    <t xml:space="preserve">               эксплуатация машин и механизмов</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</si>
  <si>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</si>
  <si>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</si>
  <si>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</si>
  <si>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</si>
  <si>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</si>
  <si>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</si>
  <si>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</si>
  <si>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</si>
  <si>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</si>
  <si>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</si>
  <si>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</si>
  <si>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</si>
  <si>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</si>
  <si>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</si>
  <si>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</si>
  <si>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</si>
  <si>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</si>
  <si>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</si>
  <si>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</si>
  <si>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</si>
  <si>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</si>
  <si>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</si>
  <si>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</si>
  <si>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</si>
  <si>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</si>
  <si>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</si>
  <si>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</si>
  <si>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</si>
  <si>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</si>
  <si>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</si>
  <si>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</si>
  <si>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</si>
  <si>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</si>
  <si>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</si>
  <si>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</si>
  <si>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</si>
  <si>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</si>
  <si>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</si>
  <si>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</si>
  <si>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</si>
  <si>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Цели (указать укрупненные цели в соответствии с приложением)</t>
  </si>
  <si>
    <t xml:space="preserve">Снижение потерь электрической энергии </t>
  </si>
  <si>
    <t xml:space="preserve"> Республика Башкортостан</t>
  </si>
  <si>
    <t xml:space="preserve"> (наименование работ и затрат)</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</si>
  <si>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</si>
  <si>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</si>
  <si>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</si>
  <si>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</si>
  <si>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Реконструкция трансформаторной подстанции, замена силового трансформатора</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</si>
  <si>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</si>
  <si>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</si>
  <si>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t>
  </si>
  <si>
    <t>Реконструкция</t>
  </si>
  <si>
    <t>Приложение № 3</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</si>
  <si>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</si>
  <si>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</si>
  <si>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</si>
  <si>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</si>
  <si>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</si>
  <si>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</si>
  <si>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</si>
  <si>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</si>
  <si>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</si>
  <si>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</si>
  <si>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</si>
  <si>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</si>
  <si>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</si>
  <si>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шт</t>
  </si>
  <si>
    <t>Демонтаж оборудования, пригодного для дальнейшего использования, со снятием с места установки, необходимой (частичной) разборкой без хранения (перемещается на другое место установки и тому подобное) ОЗП=0,6; ЭМ=0,6 к расх.; ЗПМ=0,6; МАТ=0 к расх.; ТЗ=0,6; ТЗМ=0,6</t>
  </si>
  <si>
    <t>ОТ(ЗТ)</t>
  </si>
  <si>
    <t>1-100-40</t>
  </si>
  <si>
    <t>Средний разряд работы 4,0</t>
  </si>
  <si>
    <t>ОТм(ЗТм)</t>
  </si>
  <si>
    <t>91.05.05-015</t>
  </si>
  <si>
    <t>Краны на автомобильном ходу, грузоподъемность 16 т</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</si>
  <si>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</si>
  <si>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</si>
  <si>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</si>
  <si>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</si>
  <si>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</si>
  <si>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</si>
  <si>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кг</t>
  </si>
  <si>
    <t>421/пр_2020_п.75_пп.а</t>
  </si>
  <si>
    <t xml:space="preserve">Вспомогательные ненормируемые материальные ресурсы </t>
  </si>
  <si>
    <t>3
О</t>
  </si>
  <si>
    <t>100 м</t>
  </si>
  <si>
    <t>Демонтаж (разборка) сетей инженерно-технического обеспечения ОЗП=0,6; ЭМ=0,6 к расх.; ЗПМ=0,6; МАТ=0 к расх.; ТЗ=0,6; ТЗМ=0,6</t>
  </si>
  <si>
    <t>91.17.04-233</t>
  </si>
  <si>
    <t>Аппараты сварочные для ручной дуговой сварки, сварочный ток до 350 А</t>
  </si>
  <si>
    <t>м3</t>
  </si>
  <si>
    <t>01.7.15.03-0042</t>
  </si>
  <si>
    <t>Болты с гайками и шайбами строительные</t>
  </si>
  <si>
    <t>т</t>
  </si>
  <si>
    <t>14.4.02.04-0142</t>
  </si>
  <si>
    <t>Краска масляная МА-0115, мумия, сурик железный</t>
  </si>
  <si>
    <t xml:space="preserve">     Всего прямые затраты (справочно)</t>
  </si>
  <si>
    <t xml:space="preserve">               Оплата труда машинистов (Отм)</t>
  </si>
  <si>
    <t xml:space="preserve">               оплата труда машинистов (Отм)</t>
  </si>
  <si>
    <t xml:space="preserve">     Оборудование</t>
  </si>
  <si>
    <t xml:space="preserve">          Инженерное оборудование</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</si>
  <si>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</si>
  <si>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</si>
  <si>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</si>
  <si>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</si>
  <si>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</si>
  <si>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</si>
  <si>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Колочкова Л.Б.</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</si>
  <si>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</si>
  <si>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АО "Региональные электрические сети"</t>
  </si>
  <si>
    <t>Реконструкция КТП-75 замена КТП на КТПКт-400-6/0,4 в/в с силовым трансформатором ТМГ-400 кВА</t>
  </si>
  <si>
    <t>КТПКт-400 кВА - 1 шт.</t>
  </si>
  <si>
    <t>2,20 млн.руб.</t>
  </si>
  <si>
    <t>2025 г</t>
  </si>
  <si>
    <t>Год раскрытия информации: 2025  год</t>
  </si>
  <si>
    <r>
      <rPr>
        <b/>
        <sz val="12"/>
        <color theme="1"/>
        <rFont val="Times New Roman"/>
        <family val="1"/>
        <charset val="204"/>
      </rPr>
      <t xml:space="preserve">                                                                                </t>
    </r>
    <r>
      <rPr>
        <b/>
        <u/>
        <sz val="12"/>
        <color theme="1"/>
        <rFont val="Times New Roman"/>
        <family val="1"/>
        <charset val="204"/>
      </rPr>
      <t xml:space="preserve">  АО "Региональные электрические сети"</t>
    </r>
  </si>
  <si>
    <t>Год раскрытия информации: 2025</t>
  </si>
  <si>
    <r>
      <t xml:space="preserve">Год раскрытия информации: </t>
    </r>
    <r>
      <rPr>
        <b/>
        <u/>
        <sz val="12"/>
        <rFont val="Times New Roman"/>
        <family val="1"/>
        <charset val="204"/>
      </rPr>
      <t>2025 год</t>
    </r>
  </si>
  <si>
    <r>
      <t xml:space="preserve">Год раскрытия информации: </t>
    </r>
    <r>
      <rPr>
        <b/>
        <u/>
        <sz val="12"/>
        <rFont val="Times New Roman"/>
        <family val="1"/>
        <charset val="204"/>
      </rPr>
      <t xml:space="preserve"> 2025 год</t>
    </r>
  </si>
  <si>
    <t>Закупка будет проводиться в 2025 г.</t>
  </si>
  <si>
    <t>КТПКт-400-6/0,4 в/в</t>
  </si>
  <si>
    <t>Сметная стоимость проекта в ценах 2025 года с НДС, млн. руб.</t>
  </si>
  <si>
    <t>Утверждено приказом Минстроя РФ № 421/пр от 4 августа 2020 г. в редакции приказа № 557/пр от 7 июля 2022 г.</t>
  </si>
  <si>
    <t>Директор ПО "ЮЭС" АО "Региональные электрические сети"</t>
  </si>
  <si>
    <t>"____" ________________ 2025 года</t>
  </si>
  <si>
    <t>ГРАНД-Смета, версия 2025.1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</si>
  <si>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 Приказ Минстроя России от 13.05.2024 №323/пр; Приказ Минстроя России от 09.08.2024 №524/пр; Приказ Минстроя России от 07.11.2024 №747/пр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</si>
  <si>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30.01.2024 № 55/пр;  Приказ Минстроя России от 16.02.2024 № 102/пр;  Приказ Минстроя России от 13.05.2024 №323/пр; Приказ Минстроя России от 09.08.2024 №524/пр; Приказ Минстроя России от 07.11.2024 №747/пр</t>
  </si>
  <si>
    <t>Письмо Минстроя России от 25.11.2024 № 69894-ИФ/09</t>
  </si>
  <si>
    <t>приказ Министерства строительства и архитектуры Республики Башкортостан от 06.02.2024 № 33</t>
  </si>
  <si>
    <t>2. Республика Башкортостан</t>
  </si>
  <si>
    <t>Республика Башкортостан</t>
  </si>
  <si>
    <t>Инвестиционная программа на 2025 год</t>
  </si>
  <si>
    <t>Реконструкция КТП-75 замена КТП с ТМГ-400 кВА</t>
  </si>
  <si>
    <t>IV квартал 2024 года</t>
  </si>
  <si>
    <t>Раздел 1. Строительно-монтажные работы</t>
  </si>
  <si>
    <t>Замена КТП</t>
  </si>
  <si>
    <t>ГЭСНм08-01-025-01</t>
  </si>
  <si>
    <t>Демонтаж подстанция комплектная трансформаторная напряжением до 10 кВ с трансформатором мощностью: до 400 кВ·А</t>
  </si>
  <si>
    <t>571/пр_2022_п.84_т.3_стр.2_стб.3</t>
  </si>
  <si>
    <t>маш.-ч</t>
  </si>
  <si>
    <t>01.1.01.09-0024</t>
  </si>
  <si>
    <t>Шнур асбестовый общего назначения ШАОН, диаметр 3-6 мм</t>
  </si>
  <si>
    <t>01.7.11.07-0227</t>
  </si>
  <si>
    <t>Электроды сварочные для сварки низколегированных и углеродистых сталей УОНИ 13/45, Э42А, диаметр 4-5 мм</t>
  </si>
  <si>
    <t>08.3.07.01-0052</t>
  </si>
  <si>
    <t>Прокат стальной горячекатаный полосовой, марки стали Ст3сп, Ст3пс, размеры 50х5 мм</t>
  </si>
  <si>
    <t>14.4.04.12-0008</t>
  </si>
  <si>
    <t>Эмаль ЭП-140</t>
  </si>
  <si>
    <t>Итого прямые затраты</t>
  </si>
  <si>
    <t>Пр/812-049.3-1</t>
  </si>
  <si>
    <t>Пр/774-049.3</t>
  </si>
  <si>
    <t>ГЭСН33-04-029-03</t>
  </si>
  <si>
    <t>Устройство фундаментов для комплектных трансформаторных подстанций киоскового типа: с укладкой на горизонтальную поверхность 4-х лежней</t>
  </si>
  <si>
    <t>компл</t>
  </si>
  <si>
    <t>1-100-34</t>
  </si>
  <si>
    <t>Средний разряд работы 3,4</t>
  </si>
  <si>
    <t>Пр/812-027.0-1</t>
  </si>
  <si>
    <t>НР Линии электропередачи</t>
  </si>
  <si>
    <t>Пр/774-027.0</t>
  </si>
  <si>
    <t>СП Линии электропередачи</t>
  </si>
  <si>
    <t>Подстанция КТПн-Т-К/ВК-400-6/0,4 с трансформатором ТМГ-400 кВА</t>
  </si>
  <si>
    <t>(Инженерное оборудование)</t>
  </si>
  <si>
    <t>Цена=2380000/1,2</t>
  </si>
  <si>
    <t>ГЭСНм08-01-087-03</t>
  </si>
  <si>
    <t>Металлические конструкции</t>
  </si>
  <si>
    <t>01.7.15.07-0031</t>
  </si>
  <si>
    <t>Дюбели стальные распорные с гайкой</t>
  </si>
  <si>
    <t>100 шт</t>
  </si>
  <si>
    <t>02.3.01.02-1118</t>
  </si>
  <si>
    <t>Песок природный для строительных работ II класс, средний</t>
  </si>
  <si>
    <t>03.2.01.01-0003</t>
  </si>
  <si>
    <t>Портландцемент общестроительного назначения бездобавочный М500 Д0 (ЦЕМ I 42,5Н)</t>
  </si>
  <si>
    <t>07.2.07.04-0007</t>
  </si>
  <si>
    <t>Конструкции стальные индивидуального изготовления из сортового проката</t>
  </si>
  <si>
    <t>ГЭСН01-02-055-02</t>
  </si>
  <si>
    <t>Разработка грунта вручную с креплениями в траншеях шириной до 2 м, глубиной: до 2 м, группа грунтов 2</t>
  </si>
  <si>
    <t>100 м3</t>
  </si>
  <si>
    <t>1-100-28</t>
  </si>
  <si>
    <t>Средний разряд работы 2,8</t>
  </si>
  <si>
    <t>Пр/812-001.2-1</t>
  </si>
  <si>
    <t>НР Земляные работы, выполняемые ручным способом</t>
  </si>
  <si>
    <t>Пр/774-001.2</t>
  </si>
  <si>
    <t>СП Земляные работы, выполняемые ручным способом</t>
  </si>
  <si>
    <t>ГЭСНм08-02-471-01</t>
  </si>
  <si>
    <t>Заземлитель вертикальный из угловой стали размером: 50х50х5 мм</t>
  </si>
  <si>
    <t>10 шт</t>
  </si>
  <si>
    <t>1-100-38</t>
  </si>
  <si>
    <t>Средний разряд работы 3,8</t>
  </si>
  <si>
    <t>14.4.01.09-0427</t>
  </si>
  <si>
    <t>Грунтовка эпоксидная антикоррозионная с содержанием цинка для защиты металлических поверхностей, расход 0,20-0,39 кг/м2</t>
  </si>
  <si>
    <t>6.1</t>
  </si>
  <si>
    <t>ФСБЦ-08.3.08.02-0058</t>
  </si>
  <si>
    <t>Уголок стальной горячекатаный равнополочный, марки стали Ст3сп, Ст3пс, ширина полок 35-56 мм, толщина полки 3-5 мм</t>
  </si>
  <si>
    <t>ГЭСНм08-02-472-02</t>
  </si>
  <si>
    <t>Заземлитель горизонтальный из стали: полосовой сечением 160 мм2</t>
  </si>
  <si>
    <t>8.1</t>
  </si>
  <si>
    <t>ФСБЦ-08.3.07.01-0042</t>
  </si>
  <si>
    <t>Прокат стальной горячекатаный полосовой, марки стали Ст3сп, Ст3пс, размеры 40х4 мм</t>
  </si>
  <si>
    <t>ГЭСН01-02-061-02</t>
  </si>
  <si>
    <t>Засыпка вручную траншей, пазух котлованов и ям, группа грунтов: 2</t>
  </si>
  <si>
    <t>1-100-15</t>
  </si>
  <si>
    <t>Средний разряд работы 1,5</t>
  </si>
  <si>
    <t>Монтаж кабеля 6 кВ</t>
  </si>
  <si>
    <t>ГЭСНм08-02-147-04</t>
  </si>
  <si>
    <t>Демонтаж Кабель до 35 кВ по установленным конструкциям и лоткам с креплением на поворотах и в конце трассы, масса 1 м кабеля: свыше 3 до 6 кг</t>
  </si>
  <si>
    <t>571/пр_2022_п.83_т.2_стр.5_стб.3</t>
  </si>
  <si>
    <t>91.06.01-003</t>
  </si>
  <si>
    <t>Домкраты гидравлические, грузоподъемность 63-100 т</t>
  </si>
  <si>
    <t>91.06.03-062</t>
  </si>
  <si>
    <t>Лебедки электрические тяговым усилием до 31,39 кН (3,2 т)</t>
  </si>
  <si>
    <t>01.7.06.07-0002</t>
  </si>
  <si>
    <t>Ленты монтажные из пластмассы для бандажирования проводов, скрепляются пластмассовыми кнопками, ширина 10 мм</t>
  </si>
  <si>
    <t>10 м</t>
  </si>
  <si>
    <t>01.7.15.14-0165</t>
  </si>
  <si>
    <t>Шурупы самонарезающие стальные с полукруглой головкой и прямым шлицем, остроконечные, диаметр 4 мм, длина 40 мм</t>
  </si>
  <si>
    <t>10.3.02.03-0011</t>
  </si>
  <si>
    <t>Припои оловянно-свинцовые бессурьмянистые, марка ПОС30</t>
  </si>
  <si>
    <t>14.4.03.03-0002</t>
  </si>
  <si>
    <t>Лак битумный БТ-123</t>
  </si>
  <si>
    <t>11.1</t>
  </si>
  <si>
    <t>ГЭСНм08-02-142-01</t>
  </si>
  <si>
    <t>Устройство постели при одном кабеле в траншее</t>
  </si>
  <si>
    <t>13.1</t>
  </si>
  <si>
    <t>ФСБЦ-02.3.01.02-1116</t>
  </si>
  <si>
    <t>Песок природный для строительных работ II класс, мелкий</t>
  </si>
  <si>
    <t>ГЭСНм08-02-141-03</t>
  </si>
  <si>
    <t>Кабель до 35 кВ в готовых траншеях без покрытий, масса 1 м: свыше 2 до 3 кг</t>
  </si>
  <si>
    <t>91.06.03-061</t>
  </si>
  <si>
    <t>Лебедки электрические тяговым усилием до 12,26 кН (1,25 т)</t>
  </si>
  <si>
    <t>08.3.08.02-0058</t>
  </si>
  <si>
    <t>15.1</t>
  </si>
  <si>
    <t>ФСБЦ-21.1.07.01-0097</t>
  </si>
  <si>
    <t>Кабель силовой с алюминиевыми жилами ААШв 3х95-6000</t>
  </si>
  <si>
    <t>1000 м</t>
  </si>
  <si>
    <t>ГЭСНм08-02-143-07</t>
  </si>
  <si>
    <t>Покрытие кабеля, проложенного в траншее, плитами из полимернаполненных материалов в один ряд, расположенными вдоль кабельной линии: размером 48х36 см</t>
  </si>
  <si>
    <t>1-100-23</t>
  </si>
  <si>
    <t>Средний разряд работы 2,3</t>
  </si>
  <si>
    <t>17.1</t>
  </si>
  <si>
    <t>ФСБЦ-20.2.02.07-1018</t>
  </si>
  <si>
    <t>Плита из полимернаполненной композиции на основе волластонита для закрытия кабеля ПЗК, размеры 480х360 мм</t>
  </si>
  <si>
    <t>ГЭСНм08-02-147-12</t>
  </si>
  <si>
    <t>Кабель до 35 кВ по установленным конструкциям и лоткам с креплением по всей длине, масса 1 м кабеля: свыше 2 до 3 кг</t>
  </si>
  <si>
    <t>20.1</t>
  </si>
  <si>
    <t>ГЭСНм08-02-152-16</t>
  </si>
  <si>
    <t>Блок кабельных конструкций из одинарных или сдвоенных стоек из угловой стали (без полок), устанавливаемый на: стене при высоте одинарной стойки до 1800 мм (мех.защита кабеля)</t>
  </si>
  <si>
    <t>22.1</t>
  </si>
  <si>
    <t>ФСБЦ-08.3.11.01-1100</t>
  </si>
  <si>
    <t>Швеллеры стальные горячекатаные, марки стали Ст3пс, Ст3сп, № 5У-10У, № 5П-10П</t>
  </si>
  <si>
    <t>ГЭСНм08-02-165-07</t>
  </si>
  <si>
    <t>Муфта концевая эпоксидная для 3-жильного кабеля напряжением: до 10 кВ, сечение одной жилы до 120 мм2</t>
  </si>
  <si>
    <t>91.06.09-001</t>
  </si>
  <si>
    <t>Подъемники телескопические самоходные, рабочая высота 26 м, грузоподъемность 250 кг</t>
  </si>
  <si>
    <t>01.3.01.01-0001</t>
  </si>
  <si>
    <t>Бензин авиационный Б-70</t>
  </si>
  <si>
    <t>01.3.01.05-0009</t>
  </si>
  <si>
    <t>Парафин нефтяной твердый Т-1</t>
  </si>
  <si>
    <t>24.1</t>
  </si>
  <si>
    <t>ФСБЦ-20.2.09.08-0028</t>
  </si>
  <si>
    <t>Муфта кабельная концевая, термоусаживаемая внутренней установки на напряжение до 10 кВ для 3-х жильных экранированных кабелей с бумажной маслопропитанной изоляцией, сечением жил 70-120 мм2</t>
  </si>
  <si>
    <t>26</t>
  </si>
  <si>
    <t>ФСБЦ-20.2.09.08-0031</t>
  </si>
  <si>
    <t>Муфта кабельная концевая с болтовыми наконечниками и комплектом пайки для присоединения заземления, термоусаживаемая наружной установки на напряжение до 10 кВ для 3-х жильных кабелей с бумажной маслопропитанной изоляцией, сечением жил 70-120 мм2</t>
  </si>
  <si>
    <t>27</t>
  </si>
  <si>
    <t>ГЭСНм08-02-144-06</t>
  </si>
  <si>
    <t>Присоединение к зажимам жил проводов или кабелей сечением: до 150 мм2</t>
  </si>
  <si>
    <t>27.1</t>
  </si>
  <si>
    <t>Итоги по разделу 1 Строительно-монтажные работы :</t>
  </si>
  <si>
    <t xml:space="preserve">     Строительные работы</t>
  </si>
  <si>
    <t xml:space="preserve">  Итого по разделу 1 Строительно-монтажные работы</t>
  </si>
  <si>
    <t>Раздел 2. Пусконаладочные работы</t>
  </si>
  <si>
    <t>28</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</si>
  <si>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</si>
  <si>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</si>
  <si>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</si>
  <si>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</si>
  <si>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</si>
  <si>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</si>
  <si>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Пр/812-083.0-1</t>
  </si>
  <si>
    <t>НР Пусконаладочные работы: 'вхолостую' - 80%, 'под нагрузкой' - 20%</t>
  </si>
  <si>
    <t>Пр/774-083.0</t>
  </si>
  <si>
    <t>СП Пусконаладочные работы: 'вхолостую' - 80%, 'под нагрузкой' - 20%</t>
  </si>
  <si>
    <t>29</t>
  </si>
  <si>
    <t>ГЭСНп01-12-010-01</t>
  </si>
  <si>
    <t>Испытание: обмотки трансформатора силового</t>
  </si>
  <si>
    <t>испытание</t>
  </si>
  <si>
    <t>2-100-05</t>
  </si>
  <si>
    <t>Рабочий 5 разряда</t>
  </si>
  <si>
    <t>3-200-02</t>
  </si>
  <si>
    <t>Инженер II категории</t>
  </si>
  <si>
    <t>30</t>
  </si>
  <si>
    <t>ГЭСНп01-11-010-01</t>
  </si>
  <si>
    <t>Измерение сопротивления растеканию тока: заземлителя</t>
  </si>
  <si>
    <t>измерение</t>
  </si>
  <si>
    <t>2-100-06</t>
  </si>
  <si>
    <t>Рабочий 6 разряда</t>
  </si>
  <si>
    <t>3-200-03</t>
  </si>
  <si>
    <t>Инженер III категории</t>
  </si>
  <si>
    <t>31</t>
  </si>
  <si>
    <t>ГЭСНп01-11-010-02</t>
  </si>
  <si>
    <t>Измерение сопротивления растеканию тока: контура с диагональю до 20 м</t>
  </si>
  <si>
    <t>32</t>
  </si>
  <si>
    <t>ГЭСНп01-11-011-01</t>
  </si>
  <si>
    <t>Проверка наличия цепи между заземлителями и заземленными элементами</t>
  </si>
  <si>
    <t>100 измерений</t>
  </si>
  <si>
    <t>Итоги по разделу 2 Пусконаладочные работы :</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</si>
  <si>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</si>
  <si>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</si>
  <si>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</si>
  <si>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</si>
  <si>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</si>
  <si>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</si>
  <si>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 по разделу 2 Пусконаладочные работы</t>
  </si>
  <si>
    <t>Ведущий инженер гр.ЭиС ПТО ПО "ЮЭС" АО "Региональные электрические сети"</t>
  </si>
  <si>
    <t>Начальник ПТО ПО "ЮЭС" АО "Региональные электрические сети"</t>
  </si>
  <si>
    <t>Султанов Д.Р.</t>
  </si>
  <si>
    <t>P_1211_Ю_1</t>
  </si>
  <si>
    <t>1,916 млн.руб</t>
  </si>
  <si>
    <t>выполнен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</si>
</sst>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0"/>
    <numFmt numFmtId="174" formatCode="0.00000"/>
    <numFmt numFmtId="175" formatCode="0.000000"/>
    <numFmt numFmtId="176" formatCode="#,##0.000;\-#,##0.000;#.0,&quot;-&quot;"/>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u/>
      <sz val="11"/>
      <color theme="10"/>
      <name val="Calibri"/>
      <family val="2"/>
      <charset val="204"/>
      <scheme val="minor"/>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sz val="8"/>
      <color rgb="FFFFFFFF"/>
      <name val="Arial"/>
      <family val="2"/>
      <charset val="204"/>
    </font>
    <font>
      <i/>
      <sz val="8"/>
      <name val="Arial"/>
      <family val="2"/>
      <charset val="204"/>
    </font>
    <font>
      <b/>
      <sz val="14"/>
      <name val="Arial"/>
      <family val="2"/>
      <charset val="204"/>
    </font>
    <font>
      <b/>
      <sz val="8"/>
      <name val="Arial"/>
      <family val="2"/>
      <charset val="204"/>
    </font>
    <font>
      <i/>
      <sz val="8"/>
      <color rgb="FFFFFFFF"/>
      <name val="Arial"/>
      <family val="2"/>
      <charset val="204"/>
    </font>
    <font>
      <b/>
      <sz val="8"/>
      <color rgb="FFFFFFFF"/>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3" fillId="0" borderId="0" applyNumberFormat="0" applyFill="0" applyBorder="0" applyAlignment="0" applyProtection="0"/>
    <xf numFmtId="9" fontId="1" fillId="0" borderId="0" applyFont="0" applyFill="0" applyBorder="0" applyAlignment="0" applyProtection="0"/>
    <xf numFmtId="0" fontId="68" fillId="0" borderId="0"/>
    <xf numFmtId="0" fontId="69"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1" fontId="7" fillId="0" borderId="1" xfId="49" applyNumberFormat="1" applyFont="1" applyBorder="1" applyAlignment="1">
      <alignment horizontal="center" vertical="center"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11" fillId="0" borderId="1" xfId="2" applyBorder="1" applyAlignment="1">
      <alignment vertical="center" wrapText="1"/>
    </xf>
    <xf numFmtId="0" fontId="62" fillId="0" borderId="0" xfId="0" applyFont="1" applyAlignment="1">
      <alignment vertical="center"/>
    </xf>
    <xf numFmtId="0" fontId="37" fillId="0" borderId="1" xfId="0" applyFont="1" applyBorder="1" applyAlignment="1">
      <alignment vertical="top" wrapText="1"/>
    </xf>
    <xf numFmtId="167" fontId="37"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0" fontId="63" fillId="0" borderId="0" xfId="67"/>
    <xf numFmtId="0" fontId="62" fillId="0" borderId="1" xfId="0" applyFont="1" applyBorder="1" applyAlignment="1">
      <alignment vertical="center" wrapText="1"/>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36" fillId="0" borderId="1" xfId="49" applyFont="1" applyBorder="1" applyAlignment="1">
      <alignment horizontal="left" vertical="top"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167" fontId="37" fillId="0" borderId="1" xfId="49" applyNumberFormat="1" applyFont="1" applyBorder="1" applyAlignment="1">
      <alignment horizontal="center" vertical="top"/>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4"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2"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5"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6"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7" fillId="0" borderId="0" xfId="50" applyFont="1" applyAlignment="1">
      <alignment wrapText="1"/>
    </xf>
    <xf numFmtId="2" fontId="43" fillId="0" borderId="1" xfId="2" applyNumberFormat="1" applyFont="1" applyBorder="1" applyAlignment="1">
      <alignment horizontal="left" vertical="center" wrapText="1"/>
    </xf>
    <xf numFmtId="0" fontId="0" fillId="0" borderId="0" xfId="0" applyAlignment="1">
      <alignment vertical="center"/>
    </xf>
    <xf numFmtId="170" fontId="62"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9" fontId="70" fillId="0" borderId="0" xfId="69" applyNumberFormat="1" applyFont="1"/>
    <xf numFmtId="49" fontId="72" fillId="0" borderId="0" xfId="69" applyNumberFormat="1" applyFont="1" applyAlignment="1">
      <alignment horizontal="right"/>
    </xf>
    <xf numFmtId="0" fontId="68" fillId="0" borderId="0" xfId="69"/>
    <xf numFmtId="49" fontId="72" fillId="0" borderId="0" xfId="69" applyNumberFormat="1" applyFont="1"/>
    <xf numFmtId="49" fontId="70" fillId="0" borderId="0" xfId="69" applyNumberFormat="1" applyFont="1" applyAlignment="1">
      <alignment horizontal="left" vertical="top" wrapText="1"/>
    </xf>
    <xf numFmtId="49" fontId="70" fillId="0" borderId="0" xfId="69" applyNumberFormat="1" applyFont="1" applyAlignment="1">
      <alignment horizontal="right" vertical="top" wrapText="1"/>
    </xf>
    <xf numFmtId="0" fontId="70" fillId="0" borderId="0" xfId="69" applyFont="1" applyAlignment="1">
      <alignment wrapText="1"/>
    </xf>
    <xf numFmtId="0" fontId="72" fillId="0" borderId="0" xfId="69" applyFont="1" applyAlignment="1">
      <alignment wrapText="1"/>
    </xf>
    <xf numFmtId="49" fontId="73" fillId="0" borderId="0" xfId="69" applyNumberFormat="1" applyFont="1" applyAlignment="1">
      <alignment vertical="top" wrapText="1"/>
    </xf>
    <xf numFmtId="0" fontId="73" fillId="0" borderId="0" xfId="69" applyFont="1" applyAlignment="1">
      <alignment wrapText="1"/>
    </xf>
    <xf numFmtId="0" fontId="73" fillId="0" borderId="0" xfId="69" applyFont="1"/>
    <xf numFmtId="49" fontId="72" fillId="0" borderId="0" xfId="69" applyNumberFormat="1" applyFont="1" applyAlignment="1">
      <alignment horizontal="left"/>
    </xf>
    <xf numFmtId="49" fontId="72" fillId="0" borderId="0" xfId="69" applyNumberFormat="1" applyFont="1" applyAlignment="1">
      <alignment vertical="top"/>
    </xf>
    <xf numFmtId="49" fontId="72" fillId="0" borderId="35" xfId="69" applyNumberFormat="1" applyFont="1" applyBorder="1" applyAlignment="1">
      <alignment vertical="top"/>
    </xf>
    <xf numFmtId="49" fontId="74" fillId="0" borderId="0" xfId="69" applyNumberFormat="1" applyFont="1" applyAlignment="1">
      <alignment horizontal="center" vertical="top"/>
    </xf>
    <xf numFmtId="49" fontId="75" fillId="0" borderId="0" xfId="69" applyNumberFormat="1" applyFont="1" applyAlignment="1">
      <alignment horizontal="center"/>
    </xf>
    <xf numFmtId="49" fontId="70" fillId="0" borderId="19" xfId="69" applyNumberFormat="1" applyFont="1" applyBorder="1" applyAlignment="1">
      <alignment horizontal="center"/>
    </xf>
    <xf numFmtId="49" fontId="72" fillId="0" borderId="0" xfId="69" applyNumberFormat="1" applyFont="1" applyAlignment="1">
      <alignment wrapText="1"/>
    </xf>
    <xf numFmtId="49" fontId="74" fillId="0" borderId="0" xfId="69" applyNumberFormat="1" applyFont="1"/>
    <xf numFmtId="49" fontId="70" fillId="0" borderId="0" xfId="69" applyNumberFormat="1" applyFont="1" applyAlignment="1">
      <alignment horizontal="right" vertical="top"/>
    </xf>
    <xf numFmtId="49" fontId="74" fillId="0" borderId="0" xfId="69" applyNumberFormat="1" applyFont="1" applyAlignment="1">
      <alignment horizontal="center"/>
    </xf>
    <xf numFmtId="49" fontId="76" fillId="0" borderId="0" xfId="69" applyNumberFormat="1" applyFont="1" applyAlignment="1">
      <alignment horizontal="left"/>
    </xf>
    <xf numFmtId="0" fontId="72" fillId="0" borderId="0" xfId="69" applyFont="1"/>
    <xf numFmtId="0" fontId="72" fillId="0" borderId="35" xfId="69" applyFont="1" applyBorder="1"/>
    <xf numFmtId="0" fontId="72" fillId="0" borderId="35" xfId="69" applyFont="1" applyBorder="1" applyAlignment="1">
      <alignment horizontal="center"/>
    </xf>
    <xf numFmtId="0" fontId="72" fillId="0" borderId="0" xfId="69" applyFont="1" applyAlignment="1">
      <alignment horizontal="center"/>
    </xf>
    <xf numFmtId="0" fontId="70" fillId="0" borderId="19" xfId="69" applyFont="1" applyBorder="1"/>
    <xf numFmtId="4" fontId="72" fillId="0" borderId="19" xfId="69" applyNumberFormat="1" applyFont="1" applyBorder="1" applyAlignment="1">
      <alignment horizontal="right"/>
    </xf>
    <xf numFmtId="0" fontId="72" fillId="0" borderId="0" xfId="69" applyFont="1" applyAlignment="1">
      <alignment horizontal="left" vertical="top"/>
    </xf>
    <xf numFmtId="0" fontId="72" fillId="0" borderId="0" xfId="69" applyFont="1" applyAlignment="1">
      <alignment vertical="center" wrapText="1"/>
    </xf>
    <xf numFmtId="0" fontId="74" fillId="0" borderId="0" xfId="69" applyFont="1"/>
    <xf numFmtId="2" fontId="72" fillId="0" borderId="0" xfId="69" applyNumberFormat="1" applyFont="1"/>
    <xf numFmtId="49" fontId="70" fillId="0" borderId="0" xfId="69" applyNumberFormat="1" applyFont="1" applyAlignment="1">
      <alignment horizontal="right"/>
    </xf>
    <xf numFmtId="0" fontId="76" fillId="0" borderId="0" xfId="69" applyFont="1"/>
    <xf numFmtId="2" fontId="72" fillId="0" borderId="19" xfId="69" applyNumberFormat="1" applyFont="1" applyBorder="1"/>
    <xf numFmtId="0" fontId="70" fillId="0" borderId="36" xfId="69" applyFont="1" applyBorder="1"/>
    <xf numFmtId="4" fontId="72" fillId="0" borderId="36" xfId="69" applyNumberFormat="1" applyFont="1" applyBorder="1" applyAlignment="1">
      <alignment horizontal="right"/>
    </xf>
    <xf numFmtId="2" fontId="72" fillId="0" borderId="36" xfId="69" applyNumberFormat="1" applyFont="1" applyBorder="1" applyAlignment="1">
      <alignment horizontal="right"/>
    </xf>
    <xf numFmtId="0" fontId="72" fillId="0" borderId="0" xfId="69" applyFont="1" applyAlignment="1">
      <alignment horizontal="left"/>
    </xf>
    <xf numFmtId="2" fontId="72" fillId="0" borderId="0" xfId="69" applyNumberFormat="1" applyFont="1" applyAlignment="1">
      <alignment horizontal="right"/>
    </xf>
    <xf numFmtId="0" fontId="70" fillId="0" borderId="37" xfId="69" applyFont="1" applyBorder="1" applyAlignment="1">
      <alignment horizontal="center" vertical="center" wrapText="1"/>
    </xf>
    <xf numFmtId="49" fontId="70" fillId="0" borderId="37" xfId="69" applyNumberFormat="1" applyFont="1" applyBorder="1" applyAlignment="1">
      <alignment horizontal="center" vertical="center"/>
    </xf>
    <xf numFmtId="0" fontId="70" fillId="0" borderId="37" xfId="69" applyFont="1" applyBorder="1" applyAlignment="1">
      <alignment horizontal="center" vertical="center"/>
    </xf>
    <xf numFmtId="0" fontId="71" fillId="0" borderId="0" xfId="69" applyFont="1" applyAlignment="1">
      <alignment wrapText="1"/>
    </xf>
    <xf numFmtId="49" fontId="71" fillId="0" borderId="38" xfId="69" applyNumberFormat="1" applyFont="1" applyBorder="1" applyAlignment="1">
      <alignment horizontal="center" vertical="top" wrapText="1"/>
    </xf>
    <xf numFmtId="49" fontId="71" fillId="0" borderId="35" xfId="69" applyNumberFormat="1" applyFont="1" applyBorder="1" applyAlignment="1">
      <alignment horizontal="left" vertical="top" wrapText="1"/>
    </xf>
    <xf numFmtId="49" fontId="71" fillId="0" borderId="35" xfId="69" applyNumberFormat="1" applyFont="1" applyBorder="1" applyAlignment="1">
      <alignment horizontal="center" vertical="top" wrapText="1"/>
    </xf>
    <xf numFmtId="0" fontId="71" fillId="0" borderId="35" xfId="69" applyFont="1" applyBorder="1" applyAlignment="1">
      <alignment horizontal="center" vertical="top" wrapText="1"/>
    </xf>
    <xf numFmtId="1" fontId="71" fillId="0" borderId="35" xfId="69" applyNumberFormat="1" applyFont="1" applyBorder="1" applyAlignment="1">
      <alignment horizontal="center" vertical="top" wrapText="1"/>
    </xf>
    <xf numFmtId="0" fontId="71" fillId="0" borderId="35" xfId="69" applyFont="1" applyBorder="1" applyAlignment="1">
      <alignment horizontal="right" vertical="top" wrapText="1"/>
    </xf>
    <xf numFmtId="0" fontId="76" fillId="0" borderId="35" xfId="69" applyFont="1" applyBorder="1" applyAlignment="1">
      <alignment horizontal="right" vertical="top" wrapText="1"/>
    </xf>
    <xf numFmtId="0" fontId="71" fillId="0" borderId="39" xfId="69" applyFont="1" applyBorder="1" applyAlignment="1">
      <alignment horizontal="right" vertical="top" wrapText="1"/>
    </xf>
    <xf numFmtId="49" fontId="70" fillId="0" borderId="5" xfId="69" applyNumberFormat="1" applyFont="1" applyBorder="1" applyAlignment="1">
      <alignment vertical="center" wrapText="1"/>
    </xf>
    <xf numFmtId="49" fontId="72" fillId="0" borderId="5" xfId="69" applyNumberFormat="1" applyFont="1" applyBorder="1" applyAlignment="1">
      <alignment vertical="center" wrapText="1"/>
    </xf>
    <xf numFmtId="49" fontId="72" fillId="0" borderId="0" xfId="69" applyNumberFormat="1" applyFont="1" applyAlignment="1">
      <alignment horizontal="right" vertical="top" wrapText="1"/>
    </xf>
    <xf numFmtId="49" fontId="72" fillId="0" borderId="0" xfId="69" applyNumberFormat="1" applyFont="1" applyAlignment="1">
      <alignment horizontal="center" vertical="top" wrapText="1"/>
    </xf>
    <xf numFmtId="0" fontId="72" fillId="0" borderId="0" xfId="69" applyFont="1" applyAlignment="1">
      <alignment horizontal="center" vertical="top" wrapText="1"/>
    </xf>
    <xf numFmtId="2" fontId="72" fillId="0" borderId="0" xfId="69" applyNumberFormat="1" applyFont="1" applyAlignment="1">
      <alignment horizontal="center" vertical="top" wrapText="1"/>
    </xf>
    <xf numFmtId="0" fontId="72" fillId="0" borderId="0" xfId="69" applyFont="1" applyAlignment="1">
      <alignment horizontal="right" vertical="top" wrapText="1"/>
    </xf>
    <xf numFmtId="4" fontId="72" fillId="0" borderId="33" xfId="69" applyNumberFormat="1" applyFont="1" applyBorder="1" applyAlignment="1">
      <alignment horizontal="right" vertical="top" wrapText="1"/>
    </xf>
    <xf numFmtId="49" fontId="72" fillId="0" borderId="5" xfId="69" applyNumberFormat="1" applyFont="1" applyBorder="1" applyAlignment="1">
      <alignment horizontal="right" vertical="center" wrapText="1"/>
    </xf>
    <xf numFmtId="170" fontId="72" fillId="0" borderId="0" xfId="69" applyNumberFormat="1" applyFont="1" applyAlignment="1">
      <alignment horizontal="center" vertical="top" wrapText="1"/>
    </xf>
    <xf numFmtId="0" fontId="70" fillId="0" borderId="0" xfId="69" applyFont="1" applyAlignment="1">
      <alignment horizontal="right" vertical="top" wrapText="1"/>
    </xf>
    <xf numFmtId="0" fontId="70" fillId="0" borderId="0" xfId="69" applyFont="1" applyAlignment="1">
      <alignment horizontal="center" vertical="top" wrapText="1"/>
    </xf>
    <xf numFmtId="4" fontId="72" fillId="0" borderId="0" xfId="69" applyNumberFormat="1" applyFont="1" applyAlignment="1">
      <alignment horizontal="right" vertical="top" wrapText="1"/>
    </xf>
    <xf numFmtId="0" fontId="77" fillId="0" borderId="0" xfId="69" applyFont="1"/>
    <xf numFmtId="49" fontId="72" fillId="0" borderId="5" xfId="69" applyNumberFormat="1" applyFont="1" applyBorder="1" applyAlignment="1">
      <alignment horizontal="right" vertical="top" wrapText="1"/>
    </xf>
    <xf numFmtId="2" fontId="72" fillId="0" borderId="0" xfId="69" applyNumberFormat="1" applyFont="1" applyAlignment="1">
      <alignment horizontal="right" vertical="top" wrapText="1"/>
    </xf>
    <xf numFmtId="2" fontId="70" fillId="0" borderId="0" xfId="69" applyNumberFormat="1" applyFont="1" applyAlignment="1">
      <alignment horizontal="right" vertical="top" wrapText="1"/>
    </xf>
    <xf numFmtId="2" fontId="70" fillId="0" borderId="0" xfId="69" applyNumberFormat="1" applyFont="1" applyAlignment="1">
      <alignment horizontal="center" vertical="top" wrapText="1"/>
    </xf>
    <xf numFmtId="2" fontId="72" fillId="0" borderId="33" xfId="69" applyNumberFormat="1" applyFont="1" applyBorder="1" applyAlignment="1">
      <alignment horizontal="right" vertical="top" wrapText="1"/>
    </xf>
    <xf numFmtId="168" fontId="72" fillId="0" borderId="0" xfId="69" applyNumberFormat="1" applyFont="1" applyAlignment="1">
      <alignment horizontal="center" vertical="top" wrapText="1"/>
    </xf>
    <xf numFmtId="1" fontId="72" fillId="0" borderId="0" xfId="69" applyNumberFormat="1" applyFont="1" applyAlignment="1">
      <alignment horizontal="center" vertical="top" wrapText="1"/>
    </xf>
    <xf numFmtId="4" fontId="70" fillId="0" borderId="0" xfId="69" applyNumberFormat="1" applyFont="1" applyAlignment="1">
      <alignment horizontal="right" vertical="top" wrapText="1"/>
    </xf>
    <xf numFmtId="174" fontId="72" fillId="0" borderId="0" xfId="69" applyNumberFormat="1" applyFont="1" applyAlignment="1">
      <alignment horizontal="center" vertical="top" wrapText="1"/>
    </xf>
    <xf numFmtId="49" fontId="70" fillId="0" borderId="5" xfId="69" applyNumberFormat="1" applyFont="1" applyBorder="1"/>
    <xf numFmtId="4" fontId="71" fillId="0" borderId="35" xfId="69" applyNumberFormat="1" applyFont="1" applyBorder="1" applyAlignment="1">
      <alignment horizontal="right" vertical="top" wrapText="1"/>
    </xf>
    <xf numFmtId="4" fontId="71" fillId="0" borderId="39" xfId="69" applyNumberFormat="1" applyFont="1" applyBorder="1" applyAlignment="1">
      <alignment horizontal="right" vertical="top" wrapText="1"/>
    </xf>
    <xf numFmtId="49" fontId="71" fillId="0" borderId="5" xfId="69" applyNumberFormat="1" applyFont="1" applyBorder="1" applyAlignment="1">
      <alignment horizontal="center" vertical="top" wrapText="1"/>
    </xf>
    <xf numFmtId="49" fontId="71" fillId="0" borderId="0" xfId="69" applyNumberFormat="1" applyFont="1" applyAlignment="1">
      <alignment horizontal="left" vertical="top" wrapText="1"/>
    </xf>
    <xf numFmtId="49" fontId="71" fillId="0" borderId="21" xfId="69" applyNumberFormat="1" applyFont="1" applyBorder="1" applyAlignment="1">
      <alignment horizontal="center" vertical="top" wrapText="1"/>
    </xf>
    <xf numFmtId="49" fontId="71" fillId="0" borderId="19" xfId="69" applyNumberFormat="1" applyFont="1" applyBorder="1" applyAlignment="1">
      <alignment horizontal="left" vertical="top" wrapText="1"/>
    </xf>
    <xf numFmtId="49" fontId="71" fillId="0" borderId="19" xfId="69" applyNumberFormat="1" applyFont="1" applyBorder="1" applyAlignment="1">
      <alignment horizontal="center" vertical="top" wrapText="1"/>
    </xf>
    <xf numFmtId="0" fontId="71" fillId="0" borderId="19" xfId="69" applyFont="1" applyBorder="1" applyAlignment="1">
      <alignment horizontal="center" vertical="top" wrapText="1"/>
    </xf>
    <xf numFmtId="0" fontId="71" fillId="0" borderId="19" xfId="69" applyFont="1" applyBorder="1" applyAlignment="1">
      <alignment horizontal="right" vertical="top" wrapText="1"/>
    </xf>
    <xf numFmtId="0" fontId="71" fillId="0" borderId="20" xfId="69" applyFont="1" applyBorder="1" applyAlignment="1">
      <alignment horizontal="right" vertical="top" wrapText="1"/>
    </xf>
    <xf numFmtId="4" fontId="76" fillId="0" borderId="35" xfId="69" applyNumberFormat="1" applyFont="1" applyBorder="1" applyAlignment="1">
      <alignment horizontal="right" vertical="top" wrapText="1"/>
    </xf>
    <xf numFmtId="49" fontId="70" fillId="0" borderId="5" xfId="69" applyNumberFormat="1" applyFont="1" applyBorder="1" applyAlignment="1">
      <alignment horizontal="center" vertical="top" wrapText="1"/>
    </xf>
    <xf numFmtId="170" fontId="71" fillId="0" borderId="35" xfId="69" applyNumberFormat="1" applyFont="1" applyBorder="1" applyAlignment="1">
      <alignment horizontal="center" vertical="top" wrapText="1"/>
    </xf>
    <xf numFmtId="2" fontId="71" fillId="0" borderId="35" xfId="69" applyNumberFormat="1" applyFont="1" applyBorder="1" applyAlignment="1">
      <alignment horizontal="center" vertical="top" wrapText="1"/>
    </xf>
    <xf numFmtId="168" fontId="71" fillId="0" borderId="35" xfId="69" applyNumberFormat="1" applyFont="1" applyBorder="1" applyAlignment="1">
      <alignment horizontal="center" vertical="top" wrapText="1"/>
    </xf>
    <xf numFmtId="173" fontId="71" fillId="0" borderId="35" xfId="69" applyNumberFormat="1" applyFont="1" applyBorder="1" applyAlignment="1">
      <alignment horizontal="center" vertical="top" wrapText="1"/>
    </xf>
    <xf numFmtId="173" fontId="72" fillId="0" borderId="0" xfId="69" applyNumberFormat="1" applyFont="1" applyAlignment="1">
      <alignment horizontal="center" vertical="top" wrapText="1"/>
    </xf>
    <xf numFmtId="170" fontId="70" fillId="0" borderId="0" xfId="69" applyNumberFormat="1" applyFont="1" applyAlignment="1">
      <alignment horizontal="center" vertical="top" wrapText="1"/>
    </xf>
    <xf numFmtId="2" fontId="71" fillId="0" borderId="35" xfId="69" applyNumberFormat="1" applyFont="1" applyBorder="1" applyAlignment="1">
      <alignment horizontal="right" vertical="top" wrapText="1"/>
    </xf>
    <xf numFmtId="2" fontId="76" fillId="0" borderId="35" xfId="69" applyNumberFormat="1" applyFont="1" applyBorder="1" applyAlignment="1">
      <alignment horizontal="right" vertical="top" wrapText="1"/>
    </xf>
    <xf numFmtId="2" fontId="71" fillId="0" borderId="39" xfId="69" applyNumberFormat="1" applyFont="1" applyBorder="1" applyAlignment="1">
      <alignment horizontal="right" vertical="top" wrapText="1"/>
    </xf>
    <xf numFmtId="175" fontId="72" fillId="0" borderId="0" xfId="69" applyNumberFormat="1" applyFont="1" applyAlignment="1">
      <alignment horizontal="center" vertical="top" wrapText="1"/>
    </xf>
    <xf numFmtId="49" fontId="71" fillId="0" borderId="0" xfId="69" applyNumberFormat="1" applyFont="1" applyAlignment="1">
      <alignment horizontal="right" vertical="top" wrapText="1"/>
    </xf>
    <xf numFmtId="0" fontId="71" fillId="0" borderId="33" xfId="69" applyFont="1" applyBorder="1" applyAlignment="1">
      <alignment horizontal="right" vertical="top"/>
    </xf>
    <xf numFmtId="2" fontId="73" fillId="0" borderId="0" xfId="69" applyNumberFormat="1" applyFont="1" applyAlignment="1">
      <alignment horizontal="center" vertical="top"/>
    </xf>
    <xf numFmtId="3" fontId="73" fillId="0" borderId="0" xfId="69" applyNumberFormat="1" applyFont="1" applyAlignment="1">
      <alignment horizontal="right" vertical="top"/>
    </xf>
    <xf numFmtId="4" fontId="70" fillId="0" borderId="33" xfId="69" applyNumberFormat="1" applyFont="1" applyBorder="1" applyAlignment="1">
      <alignment horizontal="right" vertical="top"/>
    </xf>
    <xf numFmtId="0" fontId="70" fillId="0" borderId="33" xfId="69" applyFont="1" applyBorder="1" applyAlignment="1">
      <alignment horizontal="right" vertical="top"/>
    </xf>
    <xf numFmtId="4" fontId="71" fillId="0" borderId="33" xfId="69" applyNumberFormat="1" applyFont="1" applyBorder="1" applyAlignment="1">
      <alignment horizontal="right" vertical="top"/>
    </xf>
    <xf numFmtId="2" fontId="78" fillId="0" borderId="5" xfId="69" applyNumberFormat="1" applyFont="1" applyBorder="1" applyAlignment="1">
      <alignment horizontal="center" vertical="top"/>
    </xf>
    <xf numFmtId="3" fontId="78" fillId="0" borderId="0" xfId="69" applyNumberFormat="1" applyFont="1" applyAlignment="1">
      <alignment horizontal="right" vertical="top"/>
    </xf>
    <xf numFmtId="49" fontId="70" fillId="0" borderId="21" xfId="69" applyNumberFormat="1" applyFont="1" applyBorder="1"/>
    <xf numFmtId="49" fontId="71" fillId="0" borderId="19" xfId="69" applyNumberFormat="1" applyFont="1" applyBorder="1" applyAlignment="1">
      <alignment horizontal="right" vertical="top" wrapText="1"/>
    </xf>
    <xf numFmtId="49" fontId="70" fillId="0" borderId="19" xfId="69" applyNumberFormat="1" applyFont="1" applyBorder="1" applyAlignment="1">
      <alignment vertical="top" wrapText="1"/>
    </xf>
    <xf numFmtId="0" fontId="70" fillId="0" borderId="19" xfId="69" applyFont="1" applyBorder="1" applyAlignment="1">
      <alignment horizontal="right" vertical="top"/>
    </xf>
    <xf numFmtId="0" fontId="70" fillId="0" borderId="20" xfId="69" applyFont="1" applyBorder="1" applyAlignment="1">
      <alignment horizontal="right" vertical="top"/>
    </xf>
    <xf numFmtId="2" fontId="78" fillId="0" borderId="0" xfId="69" applyNumberFormat="1" applyFont="1" applyAlignment="1">
      <alignment horizontal="center" vertical="top"/>
    </xf>
    <xf numFmtId="4" fontId="73" fillId="0" borderId="0" xfId="69" applyNumberFormat="1" applyFont="1" applyAlignment="1">
      <alignment horizontal="right" vertical="top"/>
    </xf>
    <xf numFmtId="4" fontId="78" fillId="0" borderId="0" xfId="69" applyNumberFormat="1" applyFont="1" applyAlignment="1">
      <alignment horizontal="right" vertical="top"/>
    </xf>
    <xf numFmtId="0" fontId="71" fillId="0" borderId="0" xfId="69" applyFont="1" applyAlignment="1">
      <alignment horizontal="right" vertical="top" wrapText="1"/>
    </xf>
    <xf numFmtId="0" fontId="71" fillId="0" borderId="0" xfId="69" applyFont="1" applyAlignment="1">
      <alignment horizontal="left" vertical="top" wrapText="1"/>
    </xf>
    <xf numFmtId="4" fontId="71" fillId="0" borderId="0" xfId="69" applyNumberFormat="1" applyFont="1" applyAlignment="1">
      <alignment horizontal="right" vertical="top"/>
    </xf>
    <xf numFmtId="2" fontId="71" fillId="0" borderId="0" xfId="69" applyNumberFormat="1" applyFont="1" applyAlignment="1">
      <alignment horizontal="center" vertical="top"/>
    </xf>
    <xf numFmtId="3" fontId="71" fillId="0" borderId="0" xfId="69" applyNumberFormat="1" applyFont="1" applyAlignment="1">
      <alignment horizontal="right" vertical="top"/>
    </xf>
    <xf numFmtId="49" fontId="70" fillId="0" borderId="35" xfId="69" applyNumberFormat="1" applyFont="1" applyBorder="1"/>
    <xf numFmtId="0" fontId="73" fillId="0" borderId="0" xfId="69" applyFont="1" applyAlignment="1">
      <alignment vertical="center"/>
    </xf>
    <xf numFmtId="0" fontId="70" fillId="0" borderId="0" xfId="69" applyFont="1" applyAlignment="1">
      <alignment vertical="center"/>
    </xf>
    <xf numFmtId="0" fontId="70" fillId="0" borderId="0" xfId="69" applyFont="1" applyAlignment="1">
      <alignment vertical="center" wrapText="1"/>
    </xf>
    <xf numFmtId="0" fontId="72" fillId="0" borderId="0" xfId="69" applyFont="1" applyAlignment="1">
      <alignment horizontal="right" vertical="top"/>
    </xf>
    <xf numFmtId="0" fontId="72" fillId="0" borderId="0" xfId="69" applyFont="1" applyAlignment="1">
      <alignment vertical="top"/>
    </xf>
    <xf numFmtId="0" fontId="73" fillId="0" borderId="0" xfId="69" applyFont="1" applyAlignment="1">
      <alignment vertical="top"/>
    </xf>
    <xf numFmtId="0" fontId="72" fillId="0" borderId="0" xfId="69" applyFont="1" applyAlignment="1">
      <alignment vertical="top" wrapText="1"/>
    </xf>
    <xf numFmtId="0" fontId="70" fillId="0" borderId="0" xfId="69" applyFont="1"/>
    <xf numFmtId="168" fontId="43" fillId="0" borderId="1" xfId="2" applyNumberFormat="1" applyFont="1" applyBorder="1" applyAlignment="1">
      <alignment horizontal="left" vertical="center" wrapText="1"/>
    </xf>
    <xf numFmtId="176" fontId="11" fillId="0" borderId="4" xfId="0"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10" fillId="0" borderId="0" xfId="1" applyFont="1" applyAlignment="1">
      <alignment horizontal="center" vertical="center"/>
    </xf>
    <xf numFmtId="0" fontId="40" fillId="0" borderId="1" xfId="1" applyFont="1" applyBorder="1" applyAlignment="1">
      <alignment horizontal="center" vertical="center" wrapText="1"/>
    </xf>
    <xf numFmtId="0" fontId="0" fillId="0" borderId="0" xfId="0"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19" xfId="49" applyFont="1" applyBorder="1" applyAlignment="1">
      <alignment horizontal="center"/>
    </xf>
    <xf numFmtId="0" fontId="40" fillId="0" borderId="9"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49" fontId="70" fillId="0" borderId="19" xfId="69" applyNumberFormat="1" applyFont="1" applyBorder="1" applyAlignment="1">
      <alignment horizontal="right" wrapText="1"/>
    </xf>
    <xf numFmtId="49" fontId="70" fillId="0" borderId="35" xfId="69" applyNumberFormat="1" applyFont="1" applyBorder="1" applyAlignment="1">
      <alignment wrapText="1"/>
    </xf>
    <xf numFmtId="49" fontId="70" fillId="0" borderId="35" xfId="69" applyNumberFormat="1" applyFont="1" applyBorder="1" applyAlignment="1">
      <alignment horizontal="right" wrapText="1"/>
    </xf>
    <xf numFmtId="49" fontId="72" fillId="0" borderId="0" xfId="69" applyNumberFormat="1" applyFont="1" applyAlignment="1">
      <alignment horizontal="left" vertical="top" wrapText="1"/>
    </xf>
    <xf numFmtId="0" fontId="72" fillId="0" borderId="19" xfId="69" applyFont="1" applyBorder="1" applyAlignment="1">
      <alignment horizontal="left" wrapText="1"/>
    </xf>
    <xf numFmtId="49" fontId="71" fillId="0" borderId="0" xfId="69" applyNumberFormat="1" applyFont="1" applyAlignment="1">
      <alignment horizontal="center" vertical="top"/>
    </xf>
    <xf numFmtId="49" fontId="70" fillId="0" borderId="0" xfId="69" applyNumberFormat="1" applyFont="1" applyAlignment="1">
      <alignment horizontal="left" vertical="top" wrapText="1"/>
    </xf>
    <xf numFmtId="49" fontId="70" fillId="0" borderId="0" xfId="69" applyNumberFormat="1" applyFont="1" applyAlignment="1">
      <alignment horizontal="right" vertical="top" wrapText="1"/>
    </xf>
    <xf numFmtId="0" fontId="72" fillId="0" borderId="36" xfId="69" applyFont="1" applyBorder="1" applyAlignment="1">
      <alignment horizontal="left" wrapText="1"/>
    </xf>
    <xf numFmtId="0" fontId="72" fillId="0" borderId="0" xfId="69" applyFont="1" applyAlignment="1">
      <alignment horizontal="left" vertical="top" wrapText="1"/>
    </xf>
    <xf numFmtId="49" fontId="75" fillId="0" borderId="0" xfId="69" applyNumberFormat="1" applyFont="1" applyAlignment="1">
      <alignment horizontal="center"/>
    </xf>
    <xf numFmtId="49" fontId="72" fillId="0" borderId="19" xfId="69" applyNumberFormat="1" applyFont="1" applyBorder="1" applyAlignment="1">
      <alignment horizontal="center" wrapText="1"/>
    </xf>
    <xf numFmtId="49" fontId="74" fillId="0" borderId="35" xfId="69" applyNumberFormat="1" applyFont="1" applyBorder="1" applyAlignment="1">
      <alignment horizontal="center" vertical="top"/>
    </xf>
    <xf numFmtId="49" fontId="72" fillId="0" borderId="19" xfId="69" applyNumberFormat="1" applyFont="1" applyBorder="1" applyAlignment="1">
      <alignment horizontal="left" wrapText="1"/>
    </xf>
    <xf numFmtId="49" fontId="74" fillId="0" borderId="35" xfId="69" applyNumberFormat="1" applyFont="1" applyBorder="1" applyAlignment="1">
      <alignment horizontal="center"/>
    </xf>
    <xf numFmtId="0" fontId="72" fillId="0" borderId="19" xfId="69" applyFont="1" applyBorder="1" applyAlignment="1">
      <alignment wrapText="1"/>
    </xf>
    <xf numFmtId="0" fontId="70" fillId="0" borderId="40" xfId="69" applyFont="1" applyBorder="1" applyAlignment="1">
      <alignment horizontal="center" vertical="center"/>
    </xf>
    <xf numFmtId="0" fontId="70" fillId="0" borderId="36" xfId="69" applyFont="1" applyBorder="1" applyAlignment="1">
      <alignment horizontal="center" vertical="center"/>
    </xf>
    <xf numFmtId="0" fontId="70" fillId="0" borderId="41" xfId="69" applyFont="1" applyBorder="1" applyAlignment="1">
      <alignment horizontal="center" vertical="center"/>
    </xf>
    <xf numFmtId="49" fontId="71" fillId="0" borderId="40" xfId="69" applyNumberFormat="1" applyFont="1" applyBorder="1" applyAlignment="1">
      <alignment horizontal="left" vertical="center" wrapText="1"/>
    </xf>
    <xf numFmtId="49" fontId="71" fillId="0" borderId="36" xfId="69" applyNumberFormat="1" applyFont="1" applyBorder="1" applyAlignment="1">
      <alignment horizontal="left" vertical="center" wrapText="1"/>
    </xf>
    <xf numFmtId="49" fontId="71" fillId="0" borderId="41" xfId="69" applyNumberFormat="1" applyFont="1" applyBorder="1" applyAlignment="1">
      <alignment horizontal="left" vertical="center" wrapText="1"/>
    </xf>
    <xf numFmtId="0" fontId="71" fillId="0" borderId="35" xfId="69" applyFont="1" applyBorder="1" applyAlignment="1">
      <alignment horizontal="left" vertical="top" wrapText="1"/>
    </xf>
    <xf numFmtId="0" fontId="70" fillId="0" borderId="0" xfId="69" applyFont="1" applyAlignment="1">
      <alignment horizontal="left" vertical="top" wrapText="1"/>
    </xf>
    <xf numFmtId="0" fontId="70" fillId="0" borderId="33" xfId="69" applyFont="1" applyBorder="1" applyAlignment="1">
      <alignment horizontal="left" vertical="top" wrapText="1"/>
    </xf>
    <xf numFmtId="49" fontId="70" fillId="0" borderId="37" xfId="69" applyNumberFormat="1" applyFont="1" applyBorder="1" applyAlignment="1">
      <alignment horizontal="center" vertical="center" wrapText="1"/>
    </xf>
    <xf numFmtId="0" fontId="70" fillId="0" borderId="37" xfId="69" applyFont="1" applyBorder="1" applyAlignment="1">
      <alignment horizontal="center" vertical="center" wrapText="1"/>
    </xf>
    <xf numFmtId="0" fontId="70" fillId="0" borderId="38" xfId="69" applyFont="1" applyBorder="1" applyAlignment="1">
      <alignment horizontal="center" vertical="center" wrapText="1"/>
    </xf>
    <xf numFmtId="0" fontId="70" fillId="0" borderId="35" xfId="69" applyFont="1" applyBorder="1" applyAlignment="1">
      <alignment horizontal="center" vertical="center" wrapText="1"/>
    </xf>
    <xf numFmtId="0" fontId="70" fillId="0" borderId="39" xfId="69" applyFont="1" applyBorder="1" applyAlignment="1">
      <alignment horizontal="center" vertical="center" wrapText="1"/>
    </xf>
    <xf numFmtId="0" fontId="70" fillId="0" borderId="5" xfId="69" applyFont="1" applyBorder="1" applyAlignment="1">
      <alignment horizontal="center" vertical="center" wrapText="1"/>
    </xf>
    <xf numFmtId="0" fontId="70" fillId="0" borderId="0" xfId="69" applyFont="1" applyAlignment="1">
      <alignment horizontal="center" vertical="center" wrapText="1"/>
    </xf>
    <xf numFmtId="0" fontId="70" fillId="0" borderId="33" xfId="69" applyFont="1" applyBorder="1" applyAlignment="1">
      <alignment horizontal="center" vertical="center" wrapText="1"/>
    </xf>
    <xf numFmtId="0" fontId="70" fillId="0" borderId="21" xfId="69" applyFont="1" applyBorder="1" applyAlignment="1">
      <alignment horizontal="center" vertical="center" wrapText="1"/>
    </xf>
    <xf numFmtId="0" fontId="70" fillId="0" borderId="19" xfId="69" applyFont="1" applyBorder="1" applyAlignment="1">
      <alignment horizontal="center" vertical="center" wrapText="1"/>
    </xf>
    <xf numFmtId="0" fontId="70" fillId="0" borderId="20" xfId="69" applyFont="1" applyBorder="1" applyAlignment="1">
      <alignment horizontal="center" vertical="center" wrapText="1"/>
    </xf>
    <xf numFmtId="49" fontId="71" fillId="0" borderId="35" xfId="69" applyNumberFormat="1" applyFont="1" applyBorder="1" applyAlignment="1">
      <alignment horizontal="left" vertical="top" wrapText="1"/>
    </xf>
    <xf numFmtId="49" fontId="70" fillId="0" borderId="33" xfId="69" applyNumberFormat="1" applyFont="1" applyBorder="1" applyAlignment="1">
      <alignment horizontal="left" vertical="top" wrapText="1"/>
    </xf>
    <xf numFmtId="49" fontId="71" fillId="0" borderId="0" xfId="69" applyNumberFormat="1" applyFont="1" applyAlignment="1">
      <alignment horizontal="left" vertical="top" wrapText="1"/>
    </xf>
    <xf numFmtId="0" fontId="74" fillId="0" borderId="35" xfId="69" applyFont="1" applyBorder="1" applyAlignment="1">
      <alignment horizontal="center" vertical="top"/>
    </xf>
    <xf numFmtId="49" fontId="72" fillId="0" borderId="19" xfId="69" applyNumberFormat="1" applyFont="1" applyBorder="1" applyAlignment="1">
      <alignment vertical="top" wrapText="1"/>
    </xf>
    <xf numFmtId="49" fontId="72" fillId="0" borderId="19" xfId="69" applyNumberFormat="1" applyFont="1" applyBorder="1" applyAlignment="1">
      <alignment horizontal="righ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0" xr:uid="{3E9A2534-DCD3-4E2F-BF89-CA9E750F879C}"/>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9"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8"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8" t="s">
        <v>67</v>
      </c>
    </row>
    <row r="2" spans="1:22" s="7" customFormat="1" ht="18.75" customHeight="1" x14ac:dyDescent="0.3">
      <c r="A2" s="13"/>
      <c r="C2" s="11" t="s">
        <v>10</v>
      </c>
    </row>
    <row r="3" spans="1:22" s="7" customFormat="1" ht="18.75" x14ac:dyDescent="0.3">
      <c r="A3" s="12"/>
      <c r="C3" s="11" t="s">
        <v>378</v>
      </c>
    </row>
    <row r="4" spans="1:22" s="7" customFormat="1" ht="18.75" x14ac:dyDescent="0.3">
      <c r="A4" s="12"/>
      <c r="H4" s="11"/>
    </row>
    <row r="5" spans="1:22" s="7" customFormat="1" ht="15.75" x14ac:dyDescent="0.25">
      <c r="A5" s="341" t="s">
        <v>532</v>
      </c>
      <c r="B5" s="341"/>
      <c r="C5" s="341"/>
      <c r="D5" s="87"/>
      <c r="E5" s="87"/>
      <c r="F5" s="87"/>
      <c r="G5" s="87"/>
      <c r="H5" s="87"/>
      <c r="I5" s="87"/>
      <c r="J5" s="87"/>
    </row>
    <row r="6" spans="1:22" s="7" customFormat="1" ht="18.75" x14ac:dyDescent="0.3">
      <c r="A6" s="12"/>
      <c r="H6" s="11"/>
    </row>
    <row r="7" spans="1:22" s="7" customFormat="1" ht="18.75" x14ac:dyDescent="0.2">
      <c r="A7" s="345" t="s">
        <v>9</v>
      </c>
      <c r="B7" s="345"/>
      <c r="C7" s="34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46" t="s">
        <v>533</v>
      </c>
      <c r="B9" s="346"/>
      <c r="C9" s="346"/>
      <c r="D9" s="6"/>
      <c r="E9" s="6"/>
      <c r="F9" s="6"/>
      <c r="G9" s="6"/>
      <c r="H9" s="6"/>
      <c r="I9" s="9"/>
      <c r="J9" s="9"/>
      <c r="K9" s="9"/>
      <c r="L9" s="9"/>
      <c r="M9" s="9"/>
      <c r="N9" s="9"/>
      <c r="O9" s="9"/>
      <c r="P9" s="9"/>
      <c r="Q9" s="9"/>
      <c r="R9" s="9"/>
      <c r="S9" s="9"/>
      <c r="T9" s="9"/>
      <c r="U9" s="9"/>
      <c r="V9" s="9"/>
    </row>
    <row r="10" spans="1:22" s="7" customFormat="1" ht="18.75" x14ac:dyDescent="0.2">
      <c r="A10" s="342" t="s">
        <v>8</v>
      </c>
      <c r="B10" s="342"/>
      <c r="C10" s="34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44" t="s">
        <v>741</v>
      </c>
      <c r="B12" s="344"/>
      <c r="C12" s="344"/>
      <c r="D12" s="6"/>
      <c r="E12" s="6"/>
      <c r="F12" s="6"/>
      <c r="G12" s="6"/>
      <c r="H12" s="6"/>
      <c r="I12" s="9"/>
      <c r="J12" s="9"/>
      <c r="K12" s="9"/>
      <c r="L12" s="9"/>
      <c r="M12" s="9"/>
      <c r="N12" s="9"/>
      <c r="O12" s="9"/>
      <c r="P12" s="9"/>
      <c r="Q12" s="9"/>
      <c r="R12" s="9"/>
      <c r="S12" s="9"/>
      <c r="T12" s="9"/>
      <c r="U12" s="9"/>
      <c r="V12" s="9"/>
    </row>
    <row r="13" spans="1:22" s="7" customFormat="1" ht="18" customHeight="1" x14ac:dyDescent="0.2">
      <c r="A13" s="342" t="s">
        <v>7</v>
      </c>
      <c r="B13" s="342"/>
      <c r="C13" s="342"/>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1" customHeight="1" x14ac:dyDescent="0.2">
      <c r="A15" s="343" t="s">
        <v>534</v>
      </c>
      <c r="B15" s="343"/>
      <c r="C15" s="343"/>
      <c r="D15" s="6"/>
      <c r="E15" s="6"/>
      <c r="F15" s="6"/>
      <c r="G15" s="6"/>
      <c r="H15" s="6"/>
      <c r="I15" s="6"/>
      <c r="J15" s="6"/>
      <c r="K15" s="6"/>
      <c r="L15" s="6"/>
      <c r="M15" s="6"/>
      <c r="N15" s="6"/>
      <c r="O15" s="6"/>
      <c r="P15" s="6"/>
      <c r="Q15" s="6"/>
      <c r="R15" s="6"/>
      <c r="S15" s="6"/>
      <c r="T15" s="6"/>
      <c r="U15" s="6"/>
      <c r="V15" s="6"/>
    </row>
    <row r="16" spans="1:22" s="2" customFormat="1" ht="15" customHeight="1" x14ac:dyDescent="0.2">
      <c r="A16" s="342" t="s">
        <v>6</v>
      </c>
      <c r="B16" s="342"/>
      <c r="C16" s="34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43" t="s">
        <v>348</v>
      </c>
      <c r="B18" s="344"/>
      <c r="C18" s="34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0" t="s">
        <v>5</v>
      </c>
      <c r="B20" s="27" t="s">
        <v>66</v>
      </c>
      <c r="C20" s="26" t="s">
        <v>65</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9" t="s">
        <v>64</v>
      </c>
      <c r="B22" s="30" t="s">
        <v>223</v>
      </c>
      <c r="C22" s="29" t="s">
        <v>473</v>
      </c>
      <c r="D22" s="4"/>
      <c r="E22" s="4"/>
      <c r="F22" s="4"/>
      <c r="G22" s="4"/>
      <c r="H22" s="4"/>
      <c r="I22" s="3"/>
      <c r="J22" s="3"/>
      <c r="K22" s="3"/>
      <c r="L22" s="3"/>
      <c r="M22" s="3"/>
      <c r="N22" s="3"/>
      <c r="O22" s="3"/>
      <c r="P22" s="3"/>
      <c r="Q22" s="3"/>
      <c r="R22" s="3"/>
      <c r="S22" s="3"/>
    </row>
    <row r="23" spans="1:22" s="2" customFormat="1" ht="39" customHeight="1" x14ac:dyDescent="0.2">
      <c r="A23" s="19" t="s">
        <v>63</v>
      </c>
      <c r="B23" s="21" t="s">
        <v>465</v>
      </c>
      <c r="C23" s="29" t="s">
        <v>474</v>
      </c>
      <c r="D23" s="4"/>
      <c r="E23" s="4"/>
      <c r="F23" s="4"/>
      <c r="G23" s="4"/>
      <c r="H23" s="4"/>
      <c r="I23" s="3"/>
      <c r="J23" s="3"/>
      <c r="K23" s="3"/>
      <c r="L23" s="3"/>
      <c r="M23" s="3"/>
      <c r="N23" s="3"/>
      <c r="O23" s="3"/>
      <c r="P23" s="3"/>
      <c r="Q23" s="3"/>
      <c r="R23" s="3"/>
      <c r="S23" s="3"/>
    </row>
    <row r="24" spans="1:22" s="2" customFormat="1" ht="22.5" customHeight="1" x14ac:dyDescent="0.2">
      <c r="A24" s="338"/>
      <c r="B24" s="339"/>
      <c r="C24" s="340"/>
      <c r="D24" s="4"/>
      <c r="E24" s="4"/>
      <c r="F24" s="4"/>
      <c r="G24" s="4"/>
      <c r="H24" s="4"/>
      <c r="I24" s="3"/>
      <c r="J24" s="3"/>
      <c r="K24" s="3"/>
      <c r="L24" s="3"/>
      <c r="M24" s="3"/>
      <c r="N24" s="3"/>
      <c r="O24" s="3"/>
      <c r="P24" s="3"/>
      <c r="Q24" s="3"/>
      <c r="R24" s="3"/>
      <c r="S24" s="3"/>
    </row>
    <row r="25" spans="1:22" s="23" customFormat="1" ht="58.5" customHeight="1" x14ac:dyDescent="0.2">
      <c r="A25" s="19" t="s">
        <v>62</v>
      </c>
      <c r="B25" s="29" t="s">
        <v>312</v>
      </c>
      <c r="C25" s="20" t="s">
        <v>533</v>
      </c>
      <c r="D25" s="25"/>
      <c r="E25" s="25"/>
      <c r="F25" s="25"/>
      <c r="G25" s="25"/>
      <c r="H25" s="24"/>
      <c r="I25" s="24"/>
      <c r="J25" s="24"/>
      <c r="K25" s="24"/>
      <c r="L25" s="24"/>
      <c r="M25" s="24"/>
      <c r="N25" s="24"/>
      <c r="O25" s="24"/>
      <c r="P25" s="24"/>
      <c r="Q25" s="24"/>
      <c r="R25" s="24"/>
    </row>
    <row r="26" spans="1:22" s="23" customFormat="1" ht="42.75" customHeight="1" x14ac:dyDescent="0.2">
      <c r="A26" s="19" t="s">
        <v>61</v>
      </c>
      <c r="B26" s="29" t="s">
        <v>73</v>
      </c>
      <c r="C26" s="29" t="s">
        <v>361</v>
      </c>
      <c r="D26" s="25"/>
      <c r="E26" s="25"/>
      <c r="F26" s="25"/>
      <c r="G26" s="25"/>
      <c r="H26" s="24"/>
      <c r="I26" s="24"/>
      <c r="J26" s="24"/>
      <c r="K26" s="24"/>
      <c r="L26" s="24"/>
      <c r="M26" s="24"/>
      <c r="N26" s="24"/>
      <c r="O26" s="24"/>
      <c r="P26" s="24"/>
      <c r="Q26" s="24"/>
      <c r="R26" s="24"/>
    </row>
    <row r="27" spans="1:22" s="23" customFormat="1" ht="51.75" customHeight="1" x14ac:dyDescent="0.2">
      <c r="A27" s="19" t="s">
        <v>59</v>
      </c>
      <c r="B27" s="29" t="s">
        <v>72</v>
      </c>
      <c r="C27" s="29"/>
      <c r="D27" s="25"/>
      <c r="E27" s="25"/>
      <c r="F27" s="25"/>
      <c r="G27" s="25"/>
      <c r="H27" s="24"/>
      <c r="I27" s="24"/>
      <c r="J27" s="24"/>
      <c r="K27" s="24"/>
      <c r="L27" s="24"/>
      <c r="M27" s="24"/>
      <c r="N27" s="24"/>
      <c r="O27" s="24"/>
      <c r="P27" s="24"/>
      <c r="Q27" s="24"/>
      <c r="R27" s="24"/>
    </row>
    <row r="28" spans="1:22" s="23" customFormat="1" ht="42.75" customHeight="1" x14ac:dyDescent="0.2">
      <c r="A28" s="19" t="s">
        <v>58</v>
      </c>
      <c r="B28" s="29" t="s">
        <v>313</v>
      </c>
      <c r="C28" s="29" t="s">
        <v>368</v>
      </c>
      <c r="D28" s="25"/>
      <c r="E28" s="25"/>
      <c r="F28" s="25"/>
      <c r="G28" s="25"/>
      <c r="H28" s="24"/>
      <c r="I28" s="24"/>
      <c r="J28" s="24"/>
      <c r="K28" s="24"/>
      <c r="L28" s="24"/>
      <c r="M28" s="24"/>
      <c r="N28" s="24"/>
      <c r="O28" s="24"/>
      <c r="P28" s="24"/>
      <c r="Q28" s="24"/>
      <c r="R28" s="24"/>
    </row>
    <row r="29" spans="1:22" s="23" customFormat="1" ht="51.75" customHeight="1" x14ac:dyDescent="0.2">
      <c r="A29" s="19" t="s">
        <v>56</v>
      </c>
      <c r="B29" s="29" t="s">
        <v>314</v>
      </c>
      <c r="C29" s="29" t="s">
        <v>368</v>
      </c>
      <c r="D29" s="25"/>
      <c r="E29" s="25"/>
      <c r="F29" s="25"/>
      <c r="G29" s="25"/>
      <c r="H29" s="24"/>
      <c r="I29" s="24"/>
      <c r="J29" s="24"/>
      <c r="K29" s="24"/>
      <c r="L29" s="24"/>
      <c r="M29" s="24"/>
      <c r="N29" s="24"/>
      <c r="O29" s="24"/>
      <c r="P29" s="24"/>
      <c r="Q29" s="24"/>
      <c r="R29" s="24"/>
    </row>
    <row r="30" spans="1:22" s="23" customFormat="1" ht="51.75" customHeight="1" x14ac:dyDescent="0.2">
      <c r="A30" s="19" t="s">
        <v>54</v>
      </c>
      <c r="B30" s="29" t="s">
        <v>315</v>
      </c>
      <c r="C30" s="29" t="s">
        <v>368</v>
      </c>
      <c r="D30" s="25"/>
      <c r="E30" s="25"/>
      <c r="F30" s="25"/>
      <c r="G30" s="25"/>
      <c r="H30" s="24"/>
      <c r="I30" s="24"/>
      <c r="J30" s="24"/>
      <c r="K30" s="24"/>
      <c r="L30" s="24"/>
      <c r="M30" s="24"/>
      <c r="N30" s="24"/>
      <c r="O30" s="24"/>
      <c r="P30" s="24"/>
      <c r="Q30" s="24"/>
      <c r="R30" s="24"/>
    </row>
    <row r="31" spans="1:22" s="23" customFormat="1" ht="51.75" customHeight="1" x14ac:dyDescent="0.2">
      <c r="A31" s="19" t="s">
        <v>71</v>
      </c>
      <c r="B31" s="29" t="s">
        <v>316</v>
      </c>
      <c r="C31" s="29" t="s">
        <v>368</v>
      </c>
      <c r="D31" s="25"/>
      <c r="E31" s="25"/>
      <c r="F31" s="25"/>
      <c r="G31" s="25"/>
      <c r="H31" s="24"/>
      <c r="I31" s="24"/>
      <c r="J31" s="24"/>
      <c r="K31" s="24"/>
      <c r="L31" s="24"/>
      <c r="M31" s="24"/>
      <c r="N31" s="24"/>
      <c r="O31" s="24"/>
      <c r="P31" s="24"/>
      <c r="Q31" s="24"/>
      <c r="R31" s="24"/>
    </row>
    <row r="32" spans="1:22" s="23" customFormat="1" ht="51.75" customHeight="1" x14ac:dyDescent="0.2">
      <c r="A32" s="19" t="s">
        <v>69</v>
      </c>
      <c r="B32" s="29" t="s">
        <v>317</v>
      </c>
      <c r="C32" s="29" t="s">
        <v>368</v>
      </c>
      <c r="D32" s="25"/>
      <c r="E32" s="25"/>
      <c r="F32" s="25"/>
      <c r="G32" s="25"/>
      <c r="H32" s="24"/>
      <c r="I32" s="24"/>
      <c r="J32" s="24"/>
      <c r="K32" s="24"/>
      <c r="L32" s="24"/>
      <c r="M32" s="24"/>
      <c r="N32" s="24"/>
      <c r="O32" s="24"/>
      <c r="P32" s="24"/>
      <c r="Q32" s="24"/>
      <c r="R32" s="24"/>
    </row>
    <row r="33" spans="1:18" s="23" customFormat="1" ht="101.25" customHeight="1" x14ac:dyDescent="0.2">
      <c r="A33" s="19" t="s">
        <v>68</v>
      </c>
      <c r="B33" s="29" t="s">
        <v>318</v>
      </c>
      <c r="C33" s="29" t="s">
        <v>369</v>
      </c>
      <c r="D33" s="25"/>
      <c r="E33" s="25"/>
      <c r="F33" s="25"/>
      <c r="G33" s="25"/>
      <c r="H33" s="24"/>
      <c r="I33" s="24"/>
      <c r="J33" s="24"/>
      <c r="K33" s="24"/>
      <c r="L33" s="24"/>
      <c r="M33" s="24"/>
      <c r="N33" s="24"/>
      <c r="O33" s="24"/>
      <c r="P33" s="24"/>
      <c r="Q33" s="24"/>
      <c r="R33" s="24"/>
    </row>
    <row r="34" spans="1:18" ht="111" customHeight="1" x14ac:dyDescent="0.25">
      <c r="A34" s="19" t="s">
        <v>331</v>
      </c>
      <c r="B34" s="29" t="s">
        <v>319</v>
      </c>
      <c r="C34" s="29"/>
    </row>
    <row r="35" spans="1:18" ht="58.5" customHeight="1" x14ac:dyDescent="0.25">
      <c r="A35" s="19" t="s">
        <v>322</v>
      </c>
      <c r="B35" s="29" t="s">
        <v>70</v>
      </c>
      <c r="C35" s="29" t="s">
        <v>368</v>
      </c>
    </row>
    <row r="36" spans="1:18" ht="51.75" customHeight="1" x14ac:dyDescent="0.25">
      <c r="A36" s="19" t="s">
        <v>332</v>
      </c>
      <c r="B36" s="29" t="s">
        <v>320</v>
      </c>
      <c r="C36" s="29" t="s">
        <v>368</v>
      </c>
    </row>
    <row r="37" spans="1:18" ht="43.5" customHeight="1" x14ac:dyDescent="0.25">
      <c r="A37" s="19" t="s">
        <v>323</v>
      </c>
      <c r="B37" s="29" t="s">
        <v>321</v>
      </c>
      <c r="C37" s="29" t="s">
        <v>368</v>
      </c>
    </row>
    <row r="38" spans="1:18" ht="43.5" customHeight="1" x14ac:dyDescent="0.25">
      <c r="A38" s="19" t="s">
        <v>333</v>
      </c>
      <c r="B38" s="29" t="s">
        <v>194</v>
      </c>
      <c r="C38" s="29" t="s">
        <v>368</v>
      </c>
    </row>
    <row r="39" spans="1:18" ht="23.25" customHeight="1" x14ac:dyDescent="0.25">
      <c r="A39" s="338"/>
      <c r="B39" s="339"/>
      <c r="C39" s="340"/>
    </row>
    <row r="40" spans="1:18" ht="63" x14ac:dyDescent="0.25">
      <c r="A40" s="19" t="s">
        <v>324</v>
      </c>
      <c r="B40" s="29" t="s">
        <v>358</v>
      </c>
      <c r="C40" s="120" t="s">
        <v>535</v>
      </c>
    </row>
    <row r="41" spans="1:18" ht="105.75" customHeight="1" x14ac:dyDescent="0.25">
      <c r="A41" s="19" t="s">
        <v>334</v>
      </c>
      <c r="B41" s="29" t="s">
        <v>343</v>
      </c>
      <c r="C41" s="126" t="s">
        <v>370</v>
      </c>
    </row>
    <row r="42" spans="1:18" ht="83.25" customHeight="1" x14ac:dyDescent="0.25">
      <c r="A42" s="19" t="s">
        <v>325</v>
      </c>
      <c r="B42" s="29" t="s">
        <v>355</v>
      </c>
      <c r="C42" s="126" t="s">
        <v>370</v>
      </c>
    </row>
    <row r="43" spans="1:18" ht="186" customHeight="1" x14ac:dyDescent="0.25">
      <c r="A43" s="19" t="s">
        <v>336</v>
      </c>
      <c r="B43" s="29" t="s">
        <v>337</v>
      </c>
      <c r="C43" s="126" t="s">
        <v>370</v>
      </c>
    </row>
    <row r="44" spans="1:18" ht="111" customHeight="1" x14ac:dyDescent="0.25">
      <c r="A44" s="19" t="s">
        <v>326</v>
      </c>
      <c r="B44" s="29" t="s">
        <v>349</v>
      </c>
      <c r="C44" s="126" t="s">
        <v>370</v>
      </c>
    </row>
    <row r="45" spans="1:18" ht="120" customHeight="1" x14ac:dyDescent="0.25">
      <c r="A45" s="19" t="s">
        <v>344</v>
      </c>
      <c r="B45" s="29" t="s">
        <v>350</v>
      </c>
      <c r="C45" s="126" t="s">
        <v>370</v>
      </c>
    </row>
    <row r="46" spans="1:18" ht="101.25" customHeight="1" x14ac:dyDescent="0.25">
      <c r="A46" s="19" t="s">
        <v>327</v>
      </c>
      <c r="B46" s="29" t="s">
        <v>351</v>
      </c>
      <c r="C46" s="126" t="s">
        <v>370</v>
      </c>
    </row>
    <row r="47" spans="1:18" ht="18.75" customHeight="1" x14ac:dyDescent="0.25">
      <c r="A47" s="338"/>
      <c r="B47" s="339"/>
      <c r="C47" s="340"/>
    </row>
    <row r="48" spans="1:18" ht="75.75" customHeight="1" x14ac:dyDescent="0.25">
      <c r="A48" s="19" t="s">
        <v>345</v>
      </c>
      <c r="B48" s="29" t="s">
        <v>356</v>
      </c>
      <c r="C48" s="91" t="s">
        <v>536</v>
      </c>
    </row>
    <row r="49" spans="1:3" ht="71.25" customHeight="1" x14ac:dyDescent="0.25">
      <c r="A49" s="19" t="s">
        <v>328</v>
      </c>
      <c r="B49" s="29" t="s">
        <v>357</v>
      </c>
      <c r="C49" s="91" t="s">
        <v>742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2CF6B-3167-48C4-B239-563DDA661D1E}">
  <sheetPr>
    <pageSetUpPr fitToPage="1"/>
  </sheetPr>
  <dimension ref="A1:KL548"/>
  <sheetViews>
    <sheetView workbookViewId="0"/>
  </sheetViews>
  <sheetFormatPr defaultColWidth="9.140625" defaultRowHeight="11.25" customHeight="1" x14ac:dyDescent="0.2"/>
  <cols>
    <col min="1" max="1" width="9.7109375" style="335" customWidth="1"/>
    <col min="2" max="2" width="20.7109375" style="335" customWidth="1"/>
    <col min="3" max="3" width="10.7109375" style="335" customWidth="1"/>
    <col min="4" max="4" width="12.85546875" style="335" customWidth="1"/>
    <col min="5" max="5" width="10.42578125" style="335" customWidth="1"/>
    <col min="6" max="6" width="11.7109375" style="335" customWidth="1"/>
    <col min="7" max="7" width="8.42578125" style="335" customWidth="1"/>
    <col min="8" max="8" width="11.140625" style="335" customWidth="1"/>
    <col min="9" max="9" width="10.7109375" style="335" customWidth="1"/>
    <col min="10" max="10" width="12.42578125" style="335" customWidth="1"/>
    <col min="11" max="11" width="13.28515625" style="335" customWidth="1"/>
    <col min="12" max="12" width="17" style="335" customWidth="1"/>
    <col min="13" max="13" width="11.5703125" style="335" customWidth="1"/>
    <col min="14" max="14" width="17" style="335" customWidth="1"/>
    <col min="15" max="15" width="12.85546875" style="335" customWidth="1"/>
    <col min="16" max="16" width="17" style="335" customWidth="1"/>
    <col min="17" max="17" width="75.28515625" style="217" hidden="1" customWidth="1"/>
    <col min="18" max="18" width="126.5703125" style="217" hidden="1" customWidth="1"/>
    <col min="19" max="27" width="9.140625" style="335"/>
    <col min="28" max="32" width="64.42578125" style="213" hidden="1" customWidth="1"/>
    <col min="33" max="36" width="58.42578125" style="213" hidden="1" customWidth="1"/>
    <col min="37" max="41" width="64.42578125" style="213" hidden="1" customWidth="1"/>
    <col min="42" max="45" width="58.42578125" style="213" hidden="1" customWidth="1"/>
    <col min="46" max="50" width="64.42578125" style="213" hidden="1" customWidth="1"/>
    <col min="51" max="54" width="58.42578125" style="213" hidden="1" customWidth="1"/>
    <col min="55" max="59" width="64.42578125" style="213" hidden="1" customWidth="1"/>
    <col min="60" max="63" width="58.42578125" style="213" hidden="1" customWidth="1"/>
    <col min="64" max="69" width="76.140625" style="213" hidden="1" customWidth="1"/>
    <col min="70" max="79" width="127.28515625" style="213" hidden="1" customWidth="1"/>
    <col min="80" max="85" width="76.140625" style="213" hidden="1" customWidth="1"/>
    <col min="86" max="95" width="127.28515625" style="213" hidden="1" customWidth="1"/>
    <col min="96" max="101" width="76.140625" style="213" hidden="1" customWidth="1"/>
    <col min="102" max="111" width="127.28515625" style="213" hidden="1" customWidth="1"/>
    <col min="112" max="117" width="76.140625" style="213" hidden="1" customWidth="1"/>
    <col min="118" max="127" width="127.28515625" style="213" hidden="1" customWidth="1"/>
    <col min="128" max="133" width="76.140625" style="213" hidden="1" customWidth="1"/>
    <col min="134" max="143" width="127.28515625" style="213" hidden="1" customWidth="1"/>
    <col min="144" max="149" width="76.140625" style="213" hidden="1" customWidth="1"/>
    <col min="150" max="159" width="127.28515625" style="213" hidden="1" customWidth="1"/>
    <col min="160" max="165" width="76.140625" style="213" hidden="1" customWidth="1"/>
    <col min="166" max="175" width="127.28515625" style="213" hidden="1" customWidth="1"/>
    <col min="176" max="223" width="203.42578125" style="213" hidden="1" customWidth="1"/>
    <col min="224" max="228" width="66.42578125" style="213" hidden="1" customWidth="1"/>
    <col min="229" max="232" width="45.7109375" style="213" hidden="1" customWidth="1"/>
    <col min="233" max="234" width="203.42578125" style="213" hidden="1" customWidth="1"/>
    <col min="235" max="239" width="51.85546875" style="213" hidden="1" customWidth="1"/>
    <col min="240" max="240" width="173" style="213" hidden="1" customWidth="1"/>
    <col min="241" max="247" width="51.85546875" style="213" hidden="1" customWidth="1"/>
    <col min="248" max="262" width="173" style="213" hidden="1" customWidth="1"/>
    <col min="263" max="266" width="156" style="213" hidden="1" customWidth="1"/>
    <col min="267" max="267" width="84.28515625" style="213" hidden="1" customWidth="1"/>
    <col min="268" max="273" width="156" style="213" hidden="1" customWidth="1"/>
    <col min="274" max="274" width="84.28515625" style="213" hidden="1" customWidth="1"/>
    <col min="275" max="280" width="61.140625" style="213" hidden="1" customWidth="1"/>
    <col min="281" max="286" width="82" style="213" hidden="1" customWidth="1"/>
    <col min="287" max="292" width="61.140625" style="213" hidden="1" customWidth="1"/>
    <col min="293" max="298" width="82" style="213" hidden="1" customWidth="1"/>
    <col min="299" max="16384" width="9.140625" style="335"/>
  </cols>
  <sheetData>
    <row r="1" spans="1:159" s="209" customFormat="1" ht="15" x14ac:dyDescent="0.25">
      <c r="A1" s="207"/>
      <c r="B1" s="207"/>
      <c r="C1" s="207"/>
      <c r="D1" s="207"/>
      <c r="E1" s="207"/>
      <c r="F1" s="207"/>
      <c r="G1" s="207"/>
      <c r="H1" s="207"/>
      <c r="I1" s="207"/>
      <c r="J1" s="207"/>
      <c r="K1" s="207"/>
      <c r="L1" s="207"/>
      <c r="M1" s="207"/>
      <c r="N1" s="207"/>
      <c r="O1" s="207"/>
      <c r="P1" s="208" t="s">
        <v>478</v>
      </c>
    </row>
    <row r="2" spans="1:159" s="209" customFormat="1" ht="11.25" customHeight="1" x14ac:dyDescent="0.25">
      <c r="A2" s="210"/>
      <c r="B2" s="210"/>
      <c r="C2" s="210"/>
      <c r="D2" s="210"/>
      <c r="E2" s="210"/>
      <c r="F2" s="210"/>
      <c r="G2" s="210"/>
      <c r="H2" s="210"/>
      <c r="I2" s="210"/>
      <c r="J2" s="210"/>
      <c r="K2" s="210"/>
      <c r="L2" s="210"/>
      <c r="M2" s="210"/>
      <c r="P2" s="208" t="s">
        <v>546</v>
      </c>
    </row>
    <row r="3" spans="1:159" s="209" customFormat="1" ht="15" x14ac:dyDescent="0.25">
      <c r="A3" s="210"/>
      <c r="B3" s="210"/>
      <c r="C3" s="210"/>
      <c r="D3" s="210"/>
      <c r="E3" s="210"/>
      <c r="F3" s="210"/>
      <c r="G3" s="210"/>
      <c r="H3" s="210"/>
      <c r="I3" s="210"/>
      <c r="J3" s="210"/>
      <c r="K3" s="210"/>
      <c r="L3" s="210"/>
      <c r="M3" s="210"/>
      <c r="P3" s="208"/>
    </row>
    <row r="4" spans="1:159" s="209" customFormat="1" ht="11.25" customHeight="1" x14ac:dyDescent="0.25">
      <c r="A4" s="427" t="s">
        <v>379</v>
      </c>
      <c r="B4" s="427"/>
      <c r="C4" s="427"/>
      <c r="D4" s="427"/>
      <c r="E4" s="427"/>
      <c r="F4" s="210"/>
      <c r="G4" s="210"/>
      <c r="H4" s="210"/>
      <c r="I4" s="210"/>
      <c r="L4" s="210"/>
      <c r="M4" s="427" t="s">
        <v>380</v>
      </c>
      <c r="N4" s="427"/>
      <c r="O4" s="427"/>
      <c r="P4" s="427"/>
    </row>
    <row r="5" spans="1:159" s="209" customFormat="1" ht="11.25" customHeight="1" x14ac:dyDescent="0.25">
      <c r="A5" s="428"/>
      <c r="B5" s="428"/>
      <c r="C5" s="428"/>
      <c r="D5" s="428"/>
      <c r="E5" s="428"/>
      <c r="F5" s="210"/>
      <c r="G5" s="210"/>
      <c r="H5" s="210"/>
      <c r="I5" s="210"/>
      <c r="M5" s="429" t="s">
        <v>547</v>
      </c>
      <c r="N5" s="429"/>
      <c r="O5" s="429"/>
      <c r="P5" s="429"/>
      <c r="AB5" s="213" t="s">
        <v>469</v>
      </c>
      <c r="AC5" s="213" t="s">
        <v>469</v>
      </c>
      <c r="AD5" s="213" t="s">
        <v>469</v>
      </c>
      <c r="AE5" s="213" t="s">
        <v>469</v>
      </c>
      <c r="AF5" s="213" t="s">
        <v>469</v>
      </c>
      <c r="AG5" s="213" t="s">
        <v>469</v>
      </c>
      <c r="AH5" s="213" t="s">
        <v>469</v>
      </c>
      <c r="AI5" s="213" t="s">
        <v>469</v>
      </c>
      <c r="AJ5" s="213" t="s">
        <v>469</v>
      </c>
    </row>
    <row r="6" spans="1:159" s="209" customFormat="1" ht="21.75" customHeight="1" x14ac:dyDescent="0.25">
      <c r="A6" s="428"/>
      <c r="B6" s="428"/>
      <c r="C6" s="428"/>
      <c r="D6" s="428"/>
      <c r="E6" s="428"/>
      <c r="F6" s="210"/>
      <c r="G6" s="210"/>
      <c r="H6" s="210"/>
      <c r="I6" s="210"/>
      <c r="M6" s="429" t="s">
        <v>381</v>
      </c>
      <c r="N6" s="429"/>
      <c r="O6" s="429"/>
      <c r="P6" s="429"/>
      <c r="AK6" s="213" t="s">
        <v>469</v>
      </c>
      <c r="AL6" s="213" t="s">
        <v>469</v>
      </c>
      <c r="AM6" s="213" t="s">
        <v>469</v>
      </c>
      <c r="AN6" s="213" t="s">
        <v>469</v>
      </c>
      <c r="AO6" s="213" t="s">
        <v>469</v>
      </c>
      <c r="AP6" s="213" t="s">
        <v>469</v>
      </c>
      <c r="AQ6" s="213" t="s">
        <v>469</v>
      </c>
      <c r="AR6" s="213" t="s">
        <v>469</v>
      </c>
      <c r="AS6" s="213" t="s">
        <v>469</v>
      </c>
    </row>
    <row r="7" spans="1:159" s="209" customFormat="1" ht="11.25" customHeight="1" x14ac:dyDescent="0.25">
      <c r="A7" s="422"/>
      <c r="B7" s="422"/>
      <c r="C7" s="422"/>
      <c r="D7" s="422"/>
      <c r="E7" s="422"/>
      <c r="F7" s="210"/>
      <c r="G7" s="210"/>
      <c r="H7" s="210"/>
      <c r="I7" s="210"/>
      <c r="L7" s="210"/>
      <c r="M7" s="422"/>
      <c r="N7" s="422"/>
      <c r="O7" s="422"/>
      <c r="P7" s="422"/>
      <c r="AT7" s="213" t="s">
        <v>469</v>
      </c>
      <c r="AU7" s="213" t="s">
        <v>469</v>
      </c>
      <c r="AV7" s="213" t="s">
        <v>469</v>
      </c>
      <c r="AW7" s="213" t="s">
        <v>469</v>
      </c>
      <c r="AX7" s="213" t="s">
        <v>469</v>
      </c>
      <c r="AY7" s="213" t="s">
        <v>469</v>
      </c>
      <c r="AZ7" s="213" t="s">
        <v>469</v>
      </c>
      <c r="BA7" s="213" t="s">
        <v>469</v>
      </c>
      <c r="BB7" s="213" t="s">
        <v>469</v>
      </c>
    </row>
    <row r="8" spans="1:159" s="209" customFormat="1" ht="15" x14ac:dyDescent="0.25">
      <c r="A8" s="423" t="s">
        <v>548</v>
      </c>
      <c r="B8" s="423"/>
      <c r="C8" s="423"/>
      <c r="D8" s="423"/>
      <c r="E8" s="423"/>
      <c r="F8" s="210"/>
      <c r="G8" s="210"/>
      <c r="H8" s="210"/>
      <c r="I8" s="210"/>
      <c r="L8" s="210"/>
      <c r="M8" s="424" t="s">
        <v>548</v>
      </c>
      <c r="N8" s="424"/>
      <c r="O8" s="424"/>
      <c r="P8" s="424"/>
      <c r="BC8" s="213" t="s">
        <v>548</v>
      </c>
      <c r="BD8" s="213" t="s">
        <v>469</v>
      </c>
      <c r="BE8" s="213" t="s">
        <v>469</v>
      </c>
      <c r="BF8" s="213" t="s">
        <v>469</v>
      </c>
      <c r="BG8" s="213" t="s">
        <v>469</v>
      </c>
      <c r="BH8" s="213" t="s">
        <v>548</v>
      </c>
      <c r="BI8" s="213" t="s">
        <v>469</v>
      </c>
      <c r="BJ8" s="213" t="s">
        <v>469</v>
      </c>
      <c r="BK8" s="213" t="s">
        <v>469</v>
      </c>
    </row>
    <row r="9" spans="1:159" s="209" customFormat="1" ht="21" customHeight="1" x14ac:dyDescent="0.25">
      <c r="A9" s="207"/>
      <c r="B9" s="207"/>
      <c r="C9" s="207"/>
      <c r="D9" s="210"/>
      <c r="E9" s="210"/>
      <c r="F9" s="210"/>
      <c r="G9" s="210"/>
      <c r="H9" s="210"/>
      <c r="I9" s="210"/>
      <c r="J9" s="210"/>
      <c r="K9" s="210"/>
      <c r="L9" s="210"/>
      <c r="M9" s="210"/>
      <c r="N9" s="210"/>
      <c r="O9" s="210"/>
      <c r="P9" s="208"/>
    </row>
    <row r="10" spans="1:159" s="209" customFormat="1" ht="12.75" customHeight="1" x14ac:dyDescent="0.25">
      <c r="A10" s="425" t="s">
        <v>383</v>
      </c>
      <c r="B10" s="425"/>
      <c r="C10" s="425"/>
      <c r="D10" s="425"/>
      <c r="E10" s="425"/>
      <c r="F10" s="425"/>
      <c r="G10" s="426" t="s">
        <v>549</v>
      </c>
      <c r="H10" s="426"/>
      <c r="I10" s="426"/>
      <c r="J10" s="426"/>
      <c r="K10" s="426"/>
      <c r="L10" s="426"/>
      <c r="M10" s="426"/>
      <c r="N10" s="426"/>
      <c r="O10" s="426"/>
      <c r="P10" s="426"/>
    </row>
    <row r="11" spans="1:159" s="209" customFormat="1" ht="33.75" customHeight="1" x14ac:dyDescent="0.25">
      <c r="A11" s="425" t="s">
        <v>382</v>
      </c>
      <c r="B11" s="425"/>
      <c r="C11" s="425"/>
      <c r="D11" s="425"/>
      <c r="E11" s="425"/>
      <c r="F11" s="425"/>
      <c r="G11" s="430" t="s">
        <v>550</v>
      </c>
      <c r="H11" s="430"/>
      <c r="I11" s="430"/>
      <c r="J11" s="430"/>
      <c r="K11" s="430"/>
      <c r="L11" s="430"/>
      <c r="M11" s="430"/>
      <c r="N11" s="430"/>
      <c r="O11" s="430"/>
      <c r="P11" s="430"/>
      <c r="BL11" s="214" t="s">
        <v>382</v>
      </c>
      <c r="BM11" s="214" t="s">
        <v>469</v>
      </c>
      <c r="BN11" s="214" t="s">
        <v>469</v>
      </c>
      <c r="BO11" s="214" t="s">
        <v>469</v>
      </c>
      <c r="BP11" s="214" t="s">
        <v>469</v>
      </c>
      <c r="BQ11" s="214" t="s">
        <v>469</v>
      </c>
      <c r="BR11" s="214" t="s">
        <v>550</v>
      </c>
      <c r="BS11" s="214" t="s">
        <v>469</v>
      </c>
      <c r="BT11" s="214" t="s">
        <v>469</v>
      </c>
      <c r="BU11" s="214" t="s">
        <v>469</v>
      </c>
      <c r="BV11" s="214" t="s">
        <v>469</v>
      </c>
      <c r="BW11" s="214" t="s">
        <v>469</v>
      </c>
      <c r="BX11" s="214" t="s">
        <v>469</v>
      </c>
      <c r="BY11" s="214" t="s">
        <v>469</v>
      </c>
      <c r="BZ11" s="214" t="s">
        <v>469</v>
      </c>
      <c r="CA11" s="214" t="s">
        <v>469</v>
      </c>
    </row>
    <row r="12" spans="1:159" s="209" customFormat="1" ht="67.5" customHeight="1" x14ac:dyDescent="0.25">
      <c r="A12" s="425" t="s">
        <v>479</v>
      </c>
      <c r="B12" s="425"/>
      <c r="C12" s="425"/>
      <c r="D12" s="425"/>
      <c r="E12" s="425"/>
      <c r="F12" s="425"/>
      <c r="G12" s="430" t="s">
        <v>551</v>
      </c>
      <c r="H12" s="430"/>
      <c r="I12" s="430"/>
      <c r="J12" s="430"/>
      <c r="K12" s="430"/>
      <c r="L12" s="430"/>
      <c r="M12" s="430"/>
      <c r="N12" s="430"/>
      <c r="O12" s="430"/>
      <c r="P12" s="430"/>
      <c r="CB12" s="214" t="s">
        <v>479</v>
      </c>
      <c r="CC12" s="214" t="s">
        <v>469</v>
      </c>
      <c r="CD12" s="214" t="s">
        <v>469</v>
      </c>
      <c r="CE12" s="214" t="s">
        <v>469</v>
      </c>
      <c r="CF12" s="214" t="s">
        <v>469</v>
      </c>
      <c r="CG12" s="214" t="s">
        <v>469</v>
      </c>
      <c r="CH12" s="214" t="s">
        <v>551</v>
      </c>
      <c r="CI12" s="214" t="s">
        <v>469</v>
      </c>
      <c r="CJ12" s="214" t="s">
        <v>469</v>
      </c>
      <c r="CK12" s="214" t="s">
        <v>469</v>
      </c>
      <c r="CL12" s="214" t="s">
        <v>469</v>
      </c>
      <c r="CM12" s="214" t="s">
        <v>469</v>
      </c>
      <c r="CN12" s="214" t="s">
        <v>469</v>
      </c>
      <c r="CO12" s="214" t="s">
        <v>469</v>
      </c>
      <c r="CP12" s="214" t="s">
        <v>469</v>
      </c>
      <c r="CQ12" s="214" t="s">
        <v>469</v>
      </c>
    </row>
    <row r="13" spans="1:159" s="209" customFormat="1" ht="67.5" customHeight="1" x14ac:dyDescent="0.25">
      <c r="A13" s="431" t="s">
        <v>472</v>
      </c>
      <c r="B13" s="431"/>
      <c r="C13" s="431"/>
      <c r="D13" s="431"/>
      <c r="E13" s="431"/>
      <c r="F13" s="431"/>
      <c r="G13" s="430" t="s">
        <v>552</v>
      </c>
      <c r="H13" s="430"/>
      <c r="I13" s="430"/>
      <c r="J13" s="430"/>
      <c r="K13" s="430"/>
      <c r="L13" s="430"/>
      <c r="M13" s="430"/>
      <c r="N13" s="430"/>
      <c r="O13" s="430"/>
      <c r="P13" s="430"/>
      <c r="Q13" s="215" t="s">
        <v>472</v>
      </c>
      <c r="R13" s="216" t="s">
        <v>552</v>
      </c>
      <c r="S13" s="214"/>
      <c r="T13" s="214"/>
      <c r="U13" s="214"/>
      <c r="V13" s="214"/>
      <c r="W13" s="214"/>
      <c r="X13" s="214"/>
      <c r="Y13" s="214"/>
      <c r="Z13" s="214"/>
      <c r="AA13" s="214"/>
      <c r="CR13" s="214" t="s">
        <v>472</v>
      </c>
      <c r="CS13" s="214" t="s">
        <v>469</v>
      </c>
      <c r="CT13" s="214" t="s">
        <v>469</v>
      </c>
      <c r="CU13" s="214" t="s">
        <v>469</v>
      </c>
      <c r="CV13" s="214" t="s">
        <v>469</v>
      </c>
      <c r="CW13" s="214" t="s">
        <v>469</v>
      </c>
      <c r="CX13" s="214" t="s">
        <v>552</v>
      </c>
      <c r="CY13" s="214" t="s">
        <v>469</v>
      </c>
      <c r="CZ13" s="214" t="s">
        <v>469</v>
      </c>
      <c r="DA13" s="214" t="s">
        <v>469</v>
      </c>
      <c r="DB13" s="214" t="s">
        <v>469</v>
      </c>
      <c r="DC13" s="214" t="s">
        <v>469</v>
      </c>
      <c r="DD13" s="214" t="s">
        <v>469</v>
      </c>
      <c r="DE13" s="214" t="s">
        <v>469</v>
      </c>
      <c r="DF13" s="214" t="s">
        <v>469</v>
      </c>
      <c r="DG13" s="214" t="s">
        <v>469</v>
      </c>
    </row>
    <row r="14" spans="1:159" s="209" customFormat="1" ht="33.75" customHeight="1" x14ac:dyDescent="0.25">
      <c r="A14" s="425" t="s">
        <v>480</v>
      </c>
      <c r="B14" s="425"/>
      <c r="C14" s="425"/>
      <c r="D14" s="425"/>
      <c r="E14" s="425"/>
      <c r="F14" s="425"/>
      <c r="G14" s="430" t="s">
        <v>553</v>
      </c>
      <c r="H14" s="430"/>
      <c r="I14" s="430"/>
      <c r="J14" s="430"/>
      <c r="K14" s="430"/>
      <c r="L14" s="430"/>
      <c r="M14" s="430"/>
      <c r="N14" s="430"/>
      <c r="O14" s="430"/>
      <c r="P14" s="430"/>
      <c r="Q14" s="215" t="s">
        <v>480</v>
      </c>
      <c r="R14" s="216" t="s">
        <v>553</v>
      </c>
      <c r="S14" s="214"/>
      <c r="T14" s="214"/>
      <c r="U14" s="214"/>
      <c r="V14" s="214"/>
      <c r="W14" s="214"/>
      <c r="X14" s="214"/>
      <c r="Y14" s="214"/>
      <c r="Z14" s="214"/>
      <c r="AA14" s="214"/>
      <c r="DH14" s="214" t="s">
        <v>480</v>
      </c>
      <c r="DI14" s="214" t="s">
        <v>469</v>
      </c>
      <c r="DJ14" s="214" t="s">
        <v>469</v>
      </c>
      <c r="DK14" s="214" t="s">
        <v>469</v>
      </c>
      <c r="DL14" s="214" t="s">
        <v>469</v>
      </c>
      <c r="DM14" s="214" t="s">
        <v>469</v>
      </c>
      <c r="DN14" s="214" t="s">
        <v>553</v>
      </c>
      <c r="DO14" s="214" t="s">
        <v>469</v>
      </c>
      <c r="DP14" s="214" t="s">
        <v>469</v>
      </c>
      <c r="DQ14" s="214" t="s">
        <v>469</v>
      </c>
      <c r="DR14" s="214" t="s">
        <v>469</v>
      </c>
      <c r="DS14" s="214" t="s">
        <v>469</v>
      </c>
      <c r="DT14" s="214" t="s">
        <v>469</v>
      </c>
      <c r="DU14" s="214" t="s">
        <v>469</v>
      </c>
      <c r="DV14" s="214" t="s">
        <v>469</v>
      </c>
      <c r="DW14" s="214" t="s">
        <v>469</v>
      </c>
    </row>
    <row r="15" spans="1:159" s="209" customFormat="1" ht="11.25" customHeight="1" x14ac:dyDescent="0.25">
      <c r="A15" s="425" t="s">
        <v>481</v>
      </c>
      <c r="B15" s="425"/>
      <c r="C15" s="425"/>
      <c r="D15" s="425"/>
      <c r="E15" s="425"/>
      <c r="F15" s="425"/>
      <c r="G15" s="430"/>
      <c r="H15" s="430"/>
      <c r="I15" s="430"/>
      <c r="J15" s="430"/>
      <c r="K15" s="430"/>
      <c r="L15" s="430"/>
      <c r="M15" s="430"/>
      <c r="N15" s="430"/>
      <c r="O15" s="430"/>
      <c r="P15" s="430"/>
      <c r="DX15" s="214" t="s">
        <v>481</v>
      </c>
      <c r="DY15" s="214" t="s">
        <v>469</v>
      </c>
      <c r="DZ15" s="214" t="s">
        <v>469</v>
      </c>
      <c r="EA15" s="214" t="s">
        <v>469</v>
      </c>
      <c r="EB15" s="214" t="s">
        <v>469</v>
      </c>
      <c r="EC15" s="214" t="s">
        <v>469</v>
      </c>
      <c r="ED15" s="214" t="s">
        <v>469</v>
      </c>
      <c r="EE15" s="214" t="s">
        <v>469</v>
      </c>
      <c r="EF15" s="214" t="s">
        <v>469</v>
      </c>
      <c r="EG15" s="214" t="s">
        <v>469</v>
      </c>
      <c r="EH15" s="214" t="s">
        <v>469</v>
      </c>
      <c r="EI15" s="214" t="s">
        <v>469</v>
      </c>
      <c r="EJ15" s="214" t="s">
        <v>469</v>
      </c>
      <c r="EK15" s="214" t="s">
        <v>469</v>
      </c>
      <c r="EL15" s="214" t="s">
        <v>469</v>
      </c>
      <c r="EM15" s="214" t="s">
        <v>469</v>
      </c>
    </row>
    <row r="16" spans="1:159" s="209" customFormat="1" ht="11.25" customHeight="1" x14ac:dyDescent="0.25">
      <c r="A16" s="425" t="s">
        <v>471</v>
      </c>
      <c r="B16" s="425"/>
      <c r="C16" s="425"/>
      <c r="D16" s="425"/>
      <c r="E16" s="425"/>
      <c r="F16" s="425"/>
      <c r="G16" s="430" t="s">
        <v>554</v>
      </c>
      <c r="H16" s="430"/>
      <c r="I16" s="430"/>
      <c r="J16" s="430"/>
      <c r="K16" s="430"/>
      <c r="L16" s="430"/>
      <c r="M16" s="430"/>
      <c r="N16" s="430"/>
      <c r="O16" s="430"/>
      <c r="P16" s="430"/>
      <c r="R16" s="217" t="s">
        <v>554</v>
      </c>
      <c r="EN16" s="214" t="s">
        <v>471</v>
      </c>
      <c r="EO16" s="214" t="s">
        <v>469</v>
      </c>
      <c r="EP16" s="214" t="s">
        <v>469</v>
      </c>
      <c r="EQ16" s="214" t="s">
        <v>469</v>
      </c>
      <c r="ER16" s="214" t="s">
        <v>469</v>
      </c>
      <c r="ES16" s="214" t="s">
        <v>469</v>
      </c>
      <c r="ET16" s="214" t="s">
        <v>554</v>
      </c>
      <c r="EU16" s="214" t="s">
        <v>469</v>
      </c>
      <c r="EV16" s="214" t="s">
        <v>469</v>
      </c>
      <c r="EW16" s="214" t="s">
        <v>469</v>
      </c>
      <c r="EX16" s="214" t="s">
        <v>469</v>
      </c>
      <c r="EY16" s="214" t="s">
        <v>469</v>
      </c>
      <c r="EZ16" s="214" t="s">
        <v>469</v>
      </c>
      <c r="FA16" s="214" t="s">
        <v>469</v>
      </c>
      <c r="FB16" s="214" t="s">
        <v>469</v>
      </c>
      <c r="FC16" s="214" t="s">
        <v>469</v>
      </c>
    </row>
    <row r="17" spans="1:232" s="209" customFormat="1" ht="15" x14ac:dyDescent="0.25">
      <c r="A17" s="425" t="s">
        <v>470</v>
      </c>
      <c r="B17" s="425"/>
      <c r="C17" s="425"/>
      <c r="D17" s="425"/>
      <c r="E17" s="425"/>
      <c r="F17" s="425"/>
      <c r="G17" s="430" t="s">
        <v>555</v>
      </c>
      <c r="H17" s="430"/>
      <c r="I17" s="430"/>
      <c r="J17" s="430"/>
      <c r="K17" s="430"/>
      <c r="L17" s="430"/>
      <c r="M17" s="430"/>
      <c r="N17" s="430"/>
      <c r="O17" s="430"/>
      <c r="P17" s="430"/>
      <c r="R17" s="217" t="s">
        <v>555</v>
      </c>
      <c r="FD17" s="214" t="s">
        <v>470</v>
      </c>
      <c r="FE17" s="214" t="s">
        <v>469</v>
      </c>
      <c r="FF17" s="214" t="s">
        <v>469</v>
      </c>
      <c r="FG17" s="214" t="s">
        <v>469</v>
      </c>
      <c r="FH17" s="214" t="s">
        <v>469</v>
      </c>
      <c r="FI17" s="214" t="s">
        <v>469</v>
      </c>
      <c r="FJ17" s="214" t="s">
        <v>555</v>
      </c>
      <c r="FK17" s="214" t="s">
        <v>469</v>
      </c>
      <c r="FL17" s="214" t="s">
        <v>469</v>
      </c>
      <c r="FM17" s="214" t="s">
        <v>469</v>
      </c>
      <c r="FN17" s="214" t="s">
        <v>469</v>
      </c>
      <c r="FO17" s="214" t="s">
        <v>469</v>
      </c>
      <c r="FP17" s="214" t="s">
        <v>469</v>
      </c>
      <c r="FQ17" s="214" t="s">
        <v>469</v>
      </c>
      <c r="FR17" s="214" t="s">
        <v>469</v>
      </c>
      <c r="FS17" s="214" t="s">
        <v>469</v>
      </c>
    </row>
    <row r="18" spans="1:232" s="209" customFormat="1" ht="6" customHeight="1" x14ac:dyDescent="0.25">
      <c r="A18" s="218"/>
      <c r="B18" s="210"/>
      <c r="C18" s="210"/>
      <c r="D18" s="210"/>
      <c r="E18" s="210"/>
      <c r="F18" s="219"/>
      <c r="G18" s="220"/>
      <c r="H18" s="220"/>
      <c r="I18" s="220"/>
      <c r="J18" s="220"/>
      <c r="K18" s="220"/>
      <c r="L18" s="220"/>
      <c r="M18" s="220"/>
      <c r="N18" s="220"/>
      <c r="O18" s="220"/>
      <c r="P18" s="220"/>
    </row>
    <row r="19" spans="1:232" s="209" customFormat="1" ht="15" x14ac:dyDescent="0.25">
      <c r="A19" s="433" t="s">
        <v>556</v>
      </c>
      <c r="B19" s="433"/>
      <c r="C19" s="433"/>
      <c r="D19" s="433"/>
      <c r="E19" s="433"/>
      <c r="F19" s="433"/>
      <c r="G19" s="433"/>
      <c r="H19" s="433"/>
      <c r="I19" s="433"/>
      <c r="J19" s="433"/>
      <c r="K19" s="433"/>
      <c r="L19" s="433"/>
      <c r="M19" s="433"/>
      <c r="N19" s="433"/>
      <c r="O19" s="433"/>
      <c r="P19" s="433"/>
      <c r="FT19" s="214" t="s">
        <v>469</v>
      </c>
      <c r="FU19" s="214" t="s">
        <v>469</v>
      </c>
      <c r="FV19" s="214" t="s">
        <v>469</v>
      </c>
      <c r="FW19" s="214" t="s">
        <v>469</v>
      </c>
      <c r="FX19" s="214" t="s">
        <v>469</v>
      </c>
      <c r="FY19" s="214" t="s">
        <v>469</v>
      </c>
      <c r="FZ19" s="214" t="s">
        <v>469</v>
      </c>
      <c r="GA19" s="214" t="s">
        <v>469</v>
      </c>
      <c r="GB19" s="214" t="s">
        <v>469</v>
      </c>
      <c r="GC19" s="214" t="s">
        <v>469</v>
      </c>
      <c r="GD19" s="214" t="s">
        <v>469</v>
      </c>
      <c r="GE19" s="214" t="s">
        <v>469</v>
      </c>
      <c r="GF19" s="214" t="s">
        <v>469</v>
      </c>
      <c r="GG19" s="214" t="s">
        <v>469</v>
      </c>
      <c r="GH19" s="214" t="s">
        <v>469</v>
      </c>
      <c r="GI19" s="214" t="s">
        <v>469</v>
      </c>
    </row>
    <row r="20" spans="1:232" s="209" customFormat="1" ht="15" customHeight="1" x14ac:dyDescent="0.25">
      <c r="A20" s="434" t="s">
        <v>384</v>
      </c>
      <c r="B20" s="434"/>
      <c r="C20" s="434"/>
      <c r="D20" s="434"/>
      <c r="E20" s="434"/>
      <c r="F20" s="434"/>
      <c r="G20" s="434"/>
      <c r="H20" s="434"/>
      <c r="I20" s="434"/>
      <c r="J20" s="434"/>
      <c r="K20" s="434"/>
      <c r="L20" s="434"/>
      <c r="M20" s="434"/>
      <c r="N20" s="434"/>
      <c r="O20" s="434"/>
      <c r="P20" s="434"/>
    </row>
    <row r="21" spans="1:232" s="209" customFormat="1" ht="6" customHeight="1" x14ac:dyDescent="0.25">
      <c r="A21" s="221"/>
      <c r="B21" s="221"/>
      <c r="C21" s="221"/>
      <c r="D21" s="221"/>
      <c r="E21" s="221"/>
      <c r="F21" s="221"/>
      <c r="G21" s="221"/>
      <c r="H21" s="221"/>
      <c r="I21" s="221"/>
      <c r="J21" s="221"/>
      <c r="K21" s="221"/>
      <c r="L21" s="221"/>
      <c r="M21" s="221"/>
      <c r="N21" s="221"/>
      <c r="O21" s="221"/>
      <c r="P21" s="221"/>
    </row>
    <row r="22" spans="1:232" s="209" customFormat="1" ht="15" x14ac:dyDescent="0.25">
      <c r="A22" s="433" t="s">
        <v>741</v>
      </c>
      <c r="B22" s="433"/>
      <c r="C22" s="433"/>
      <c r="D22" s="433"/>
      <c r="E22" s="433"/>
      <c r="F22" s="433"/>
      <c r="G22" s="433"/>
      <c r="H22" s="433"/>
      <c r="I22" s="433"/>
      <c r="J22" s="433"/>
      <c r="K22" s="433"/>
      <c r="L22" s="433"/>
      <c r="M22" s="433"/>
      <c r="N22" s="433"/>
      <c r="O22" s="433"/>
      <c r="P22" s="433"/>
      <c r="GJ22" s="214" t="s">
        <v>469</v>
      </c>
      <c r="GK22" s="214" t="s">
        <v>469</v>
      </c>
      <c r="GL22" s="214" t="s">
        <v>469</v>
      </c>
      <c r="GM22" s="214" t="s">
        <v>469</v>
      </c>
      <c r="GN22" s="214" t="s">
        <v>469</v>
      </c>
      <c r="GO22" s="214" t="s">
        <v>469</v>
      </c>
      <c r="GP22" s="214" t="s">
        <v>469</v>
      </c>
      <c r="GQ22" s="214" t="s">
        <v>469</v>
      </c>
      <c r="GR22" s="214" t="s">
        <v>469</v>
      </c>
      <c r="GS22" s="214" t="s">
        <v>469</v>
      </c>
      <c r="GT22" s="214" t="s">
        <v>469</v>
      </c>
      <c r="GU22" s="214" t="s">
        <v>469</v>
      </c>
      <c r="GV22" s="214" t="s">
        <v>469</v>
      </c>
      <c r="GW22" s="214" t="s">
        <v>469</v>
      </c>
      <c r="GX22" s="214" t="s">
        <v>469</v>
      </c>
      <c r="GY22" s="214" t="s">
        <v>469</v>
      </c>
    </row>
    <row r="23" spans="1:232" s="209" customFormat="1" ht="15" x14ac:dyDescent="0.25">
      <c r="A23" s="434" t="s">
        <v>385</v>
      </c>
      <c r="B23" s="434"/>
      <c r="C23" s="434"/>
      <c r="D23" s="434"/>
      <c r="E23" s="434"/>
      <c r="F23" s="434"/>
      <c r="G23" s="434"/>
      <c r="H23" s="434"/>
      <c r="I23" s="434"/>
      <c r="J23" s="434"/>
      <c r="K23" s="434"/>
      <c r="L23" s="434"/>
      <c r="M23" s="434"/>
      <c r="N23" s="434"/>
      <c r="O23" s="434"/>
      <c r="P23" s="434"/>
    </row>
    <row r="24" spans="1:232" s="209" customFormat="1" ht="17.25" customHeight="1" x14ac:dyDescent="0.25">
      <c r="A24" s="432" t="s">
        <v>386</v>
      </c>
      <c r="B24" s="432"/>
      <c r="C24" s="432"/>
      <c r="D24" s="432"/>
      <c r="E24" s="432"/>
      <c r="F24" s="432"/>
      <c r="G24" s="432"/>
      <c r="H24" s="432"/>
      <c r="I24" s="432"/>
      <c r="J24" s="432"/>
      <c r="K24" s="432"/>
      <c r="L24" s="432"/>
      <c r="M24" s="432"/>
      <c r="N24" s="432"/>
      <c r="O24" s="432"/>
      <c r="P24" s="432"/>
    </row>
    <row r="25" spans="1:232" s="209" customFormat="1" ht="8.25" customHeight="1" x14ac:dyDescent="0.25">
      <c r="A25" s="222"/>
      <c r="B25" s="222"/>
      <c r="C25" s="222"/>
      <c r="D25" s="222"/>
      <c r="E25" s="222"/>
      <c r="F25" s="222"/>
      <c r="G25" s="222"/>
      <c r="H25" s="222"/>
      <c r="I25" s="222"/>
      <c r="J25" s="222"/>
      <c r="K25" s="222"/>
      <c r="L25" s="222"/>
      <c r="M25" s="222"/>
      <c r="N25" s="222"/>
      <c r="O25" s="222"/>
      <c r="P25" s="222"/>
    </row>
    <row r="26" spans="1:232" s="209" customFormat="1" ht="15" x14ac:dyDescent="0.25">
      <c r="A26" s="433" t="s">
        <v>534</v>
      </c>
      <c r="B26" s="433"/>
      <c r="C26" s="433"/>
      <c r="D26" s="433"/>
      <c r="E26" s="433"/>
      <c r="F26" s="433"/>
      <c r="G26" s="433"/>
      <c r="H26" s="433"/>
      <c r="I26" s="433"/>
      <c r="J26" s="433"/>
      <c r="K26" s="433"/>
      <c r="L26" s="433"/>
      <c r="M26" s="433"/>
      <c r="N26" s="433"/>
      <c r="O26" s="433"/>
      <c r="P26" s="433"/>
      <c r="GZ26" s="214" t="s">
        <v>557</v>
      </c>
      <c r="HA26" s="214" t="s">
        <v>469</v>
      </c>
      <c r="HB26" s="214" t="s">
        <v>469</v>
      </c>
      <c r="HC26" s="214" t="s">
        <v>469</v>
      </c>
      <c r="HD26" s="214" t="s">
        <v>469</v>
      </c>
      <c r="HE26" s="214" t="s">
        <v>469</v>
      </c>
      <c r="HF26" s="214" t="s">
        <v>469</v>
      </c>
      <c r="HG26" s="214" t="s">
        <v>469</v>
      </c>
      <c r="HH26" s="214" t="s">
        <v>469</v>
      </c>
      <c r="HI26" s="214" t="s">
        <v>469</v>
      </c>
      <c r="HJ26" s="214" t="s">
        <v>469</v>
      </c>
      <c r="HK26" s="214" t="s">
        <v>469</v>
      </c>
      <c r="HL26" s="214" t="s">
        <v>469</v>
      </c>
      <c r="HM26" s="214" t="s">
        <v>469</v>
      </c>
      <c r="HN26" s="214" t="s">
        <v>469</v>
      </c>
      <c r="HO26" s="214" t="s">
        <v>469</v>
      </c>
    </row>
    <row r="27" spans="1:232" s="209" customFormat="1" ht="11.25" customHeight="1" x14ac:dyDescent="0.25">
      <c r="A27" s="434" t="s">
        <v>468</v>
      </c>
      <c r="B27" s="434"/>
      <c r="C27" s="434"/>
      <c r="D27" s="434"/>
      <c r="E27" s="434"/>
      <c r="F27" s="434"/>
      <c r="G27" s="434"/>
      <c r="H27" s="434"/>
      <c r="I27" s="434"/>
      <c r="J27" s="434"/>
      <c r="K27" s="434"/>
      <c r="L27" s="434"/>
      <c r="M27" s="434"/>
      <c r="N27" s="434"/>
      <c r="O27" s="434"/>
      <c r="P27" s="434"/>
    </row>
    <row r="28" spans="1:232" s="209" customFormat="1" ht="12" customHeight="1" x14ac:dyDescent="0.25">
      <c r="A28" s="210" t="s">
        <v>387</v>
      </c>
      <c r="B28" s="223" t="s">
        <v>482</v>
      </c>
      <c r="C28" s="207" t="s">
        <v>388</v>
      </c>
      <c r="D28" s="207"/>
      <c r="E28" s="207"/>
      <c r="F28" s="224"/>
      <c r="G28" s="224"/>
      <c r="H28" s="224"/>
      <c r="I28" s="224"/>
      <c r="J28" s="224"/>
      <c r="K28" s="224"/>
      <c r="L28" s="224"/>
      <c r="M28" s="224"/>
      <c r="N28" s="224"/>
      <c r="O28" s="224"/>
      <c r="P28" s="224"/>
    </row>
    <row r="29" spans="1:232" s="209" customFormat="1" ht="15" x14ac:dyDescent="0.25">
      <c r="A29" s="210" t="s">
        <v>389</v>
      </c>
      <c r="B29" s="435"/>
      <c r="C29" s="435"/>
      <c r="D29" s="435"/>
      <c r="E29" s="435"/>
      <c r="F29" s="435"/>
      <c r="G29" s="224"/>
      <c r="H29" s="224"/>
      <c r="I29" s="224"/>
      <c r="J29" s="224"/>
      <c r="K29" s="224"/>
      <c r="L29" s="224"/>
      <c r="M29" s="224"/>
      <c r="N29" s="224"/>
      <c r="O29" s="224"/>
      <c r="P29" s="224"/>
      <c r="HP29" s="214" t="s">
        <v>469</v>
      </c>
      <c r="HQ29" s="214" t="s">
        <v>469</v>
      </c>
      <c r="HR29" s="214" t="s">
        <v>469</v>
      </c>
      <c r="HS29" s="214" t="s">
        <v>469</v>
      </c>
      <c r="HT29" s="214" t="s">
        <v>469</v>
      </c>
    </row>
    <row r="30" spans="1:232" s="209" customFormat="1" ht="10.5" customHeight="1" x14ac:dyDescent="0.25">
      <c r="A30" s="210"/>
      <c r="B30" s="436" t="s">
        <v>390</v>
      </c>
      <c r="C30" s="436"/>
      <c r="D30" s="436"/>
      <c r="E30" s="436"/>
      <c r="F30" s="436"/>
      <c r="G30" s="225"/>
      <c r="H30" s="225"/>
      <c r="I30" s="225"/>
      <c r="J30" s="225"/>
      <c r="K30" s="225"/>
      <c r="L30" s="225"/>
      <c r="M30" s="225"/>
      <c r="N30" s="225"/>
      <c r="O30" s="226"/>
      <c r="P30" s="225"/>
    </row>
    <row r="31" spans="1:232" s="209" customFormat="1" ht="9.75" customHeight="1" x14ac:dyDescent="0.25">
      <c r="A31" s="210"/>
      <c r="B31" s="210"/>
      <c r="C31" s="210"/>
      <c r="D31" s="227"/>
      <c r="E31" s="227"/>
      <c r="F31" s="227"/>
      <c r="G31" s="227"/>
      <c r="H31" s="227"/>
      <c r="I31" s="227"/>
      <c r="J31" s="227"/>
      <c r="K31" s="227"/>
      <c r="L31" s="227"/>
      <c r="M31" s="227"/>
      <c r="N31" s="227"/>
      <c r="O31" s="225"/>
      <c r="P31" s="225"/>
    </row>
    <row r="32" spans="1:232" s="209" customFormat="1" ht="15" x14ac:dyDescent="0.25">
      <c r="A32" s="228" t="s">
        <v>483</v>
      </c>
      <c r="B32" s="229"/>
      <c r="C32" s="437" t="s">
        <v>558</v>
      </c>
      <c r="D32" s="437"/>
      <c r="E32" s="437"/>
      <c r="F32" s="437"/>
      <c r="G32" s="214"/>
      <c r="H32" s="214"/>
      <c r="I32" s="214"/>
      <c r="J32" s="214"/>
      <c r="K32" s="214"/>
      <c r="L32" s="214"/>
      <c r="M32" s="214"/>
      <c r="N32" s="214"/>
      <c r="O32" s="214"/>
      <c r="P32" s="214"/>
      <c r="HU32" s="214" t="s">
        <v>558</v>
      </c>
      <c r="HV32" s="214" t="s">
        <v>469</v>
      </c>
      <c r="HW32" s="214" t="s">
        <v>469</v>
      </c>
      <c r="HX32" s="214" t="s">
        <v>469</v>
      </c>
    </row>
    <row r="33" spans="1:240" s="209" customFormat="1" ht="9.75" customHeight="1" x14ac:dyDescent="0.25">
      <c r="A33" s="210"/>
      <c r="B33" s="229"/>
      <c r="C33" s="230"/>
      <c r="D33" s="231"/>
      <c r="E33" s="231"/>
      <c r="F33" s="231"/>
      <c r="G33" s="232"/>
      <c r="H33" s="232"/>
      <c r="I33" s="232"/>
      <c r="J33" s="232"/>
      <c r="K33" s="232"/>
      <c r="L33" s="232"/>
      <c r="M33" s="232"/>
      <c r="N33" s="232"/>
      <c r="O33" s="232"/>
      <c r="P33" s="232"/>
    </row>
    <row r="34" spans="1:240" s="209" customFormat="1" ht="12" customHeight="1" x14ac:dyDescent="0.25">
      <c r="A34" s="228" t="s">
        <v>391</v>
      </c>
      <c r="B34" s="229"/>
      <c r="C34" s="233"/>
      <c r="D34" s="234">
        <v>2635.05</v>
      </c>
      <c r="E34" s="235" t="s">
        <v>392</v>
      </c>
      <c r="G34" s="229"/>
      <c r="H34" s="229"/>
      <c r="I34" s="229"/>
      <c r="J34" s="229"/>
      <c r="K34" s="229"/>
      <c r="L34" s="229"/>
      <c r="M34" s="229"/>
      <c r="N34" s="236"/>
      <c r="O34" s="236"/>
      <c r="P34" s="229"/>
    </row>
    <row r="35" spans="1:240" s="209" customFormat="1" ht="12" customHeight="1" x14ac:dyDescent="0.25">
      <c r="A35" s="210"/>
      <c r="B35" s="237" t="s">
        <v>393</v>
      </c>
      <c r="C35" s="238"/>
      <c r="D35" s="239"/>
      <c r="E35" s="235"/>
      <c r="G35" s="229"/>
    </row>
    <row r="36" spans="1:240" s="209" customFormat="1" ht="12" customHeight="1" x14ac:dyDescent="0.25">
      <c r="A36" s="210"/>
      <c r="B36" s="240" t="s">
        <v>394</v>
      </c>
      <c r="C36" s="233"/>
      <c r="D36" s="234">
        <v>51.94</v>
      </c>
      <c r="E36" s="235" t="s">
        <v>392</v>
      </c>
      <c r="I36" s="229"/>
      <c r="K36" s="229" t="s">
        <v>395</v>
      </c>
      <c r="L36" s="229"/>
      <c r="M36" s="229"/>
      <c r="N36" s="241"/>
      <c r="O36" s="234">
        <v>45.76</v>
      </c>
      <c r="P36" s="235" t="s">
        <v>392</v>
      </c>
    </row>
    <row r="37" spans="1:240" s="209" customFormat="1" ht="12" customHeight="1" x14ac:dyDescent="0.25">
      <c r="A37" s="210"/>
      <c r="B37" s="240" t="s">
        <v>396</v>
      </c>
      <c r="C37" s="242"/>
      <c r="D37" s="243">
        <v>144.15</v>
      </c>
      <c r="E37" s="235" t="s">
        <v>392</v>
      </c>
      <c r="I37" s="229"/>
      <c r="K37" s="229" t="s">
        <v>484</v>
      </c>
      <c r="L37" s="229"/>
      <c r="M37" s="229"/>
      <c r="N37" s="241"/>
      <c r="O37" s="234">
        <v>8.2200000000000006</v>
      </c>
      <c r="P37" s="235" t="s">
        <v>392</v>
      </c>
    </row>
    <row r="38" spans="1:240" s="209" customFormat="1" ht="12" customHeight="1" x14ac:dyDescent="0.25">
      <c r="A38" s="210"/>
      <c r="B38" s="240" t="s">
        <v>398</v>
      </c>
      <c r="C38" s="242"/>
      <c r="D38" s="243">
        <v>1983.33</v>
      </c>
      <c r="E38" s="235" t="s">
        <v>392</v>
      </c>
      <c r="I38" s="229"/>
      <c r="K38" s="229" t="s">
        <v>397</v>
      </c>
      <c r="L38" s="229"/>
      <c r="M38" s="229"/>
      <c r="N38" s="244"/>
      <c r="O38" s="243">
        <v>138.61000000000001</v>
      </c>
      <c r="P38" s="245" t="s">
        <v>485</v>
      </c>
    </row>
    <row r="39" spans="1:240" s="209" customFormat="1" ht="12" customHeight="1" x14ac:dyDescent="0.25">
      <c r="A39" s="210"/>
      <c r="B39" s="240" t="s">
        <v>400</v>
      </c>
      <c r="C39" s="242"/>
      <c r="D39" s="234">
        <v>16.45</v>
      </c>
      <c r="E39" s="235" t="s">
        <v>392</v>
      </c>
      <c r="I39" s="229"/>
      <c r="K39" s="229" t="s">
        <v>399</v>
      </c>
      <c r="L39" s="229"/>
      <c r="M39" s="229"/>
      <c r="N39" s="244"/>
      <c r="O39" s="243">
        <v>18.27</v>
      </c>
      <c r="P39" s="245" t="s">
        <v>485</v>
      </c>
    </row>
    <row r="40" spans="1:240" s="209" customFormat="1" ht="9.75" customHeight="1" x14ac:dyDescent="0.25">
      <c r="A40" s="210"/>
      <c r="B40" s="229"/>
      <c r="D40" s="246"/>
      <c r="E40" s="235"/>
      <c r="H40" s="229"/>
      <c r="I40" s="229"/>
      <c r="J40" s="229"/>
      <c r="K40" s="229"/>
      <c r="L40" s="229"/>
      <c r="M40" s="229"/>
      <c r="N40" s="232"/>
      <c r="O40" s="232"/>
      <c r="P40" s="229"/>
    </row>
    <row r="41" spans="1:240" s="209" customFormat="1" ht="11.25" customHeight="1" x14ac:dyDescent="0.25">
      <c r="A41" s="447" t="s">
        <v>401</v>
      </c>
      <c r="B41" s="448" t="s">
        <v>402</v>
      </c>
      <c r="C41" s="449" t="s">
        <v>403</v>
      </c>
      <c r="D41" s="450"/>
      <c r="E41" s="450"/>
      <c r="F41" s="450"/>
      <c r="G41" s="451"/>
      <c r="H41" s="448" t="s">
        <v>404</v>
      </c>
      <c r="I41" s="448" t="s">
        <v>23</v>
      </c>
      <c r="J41" s="448"/>
      <c r="K41" s="448"/>
      <c r="L41" s="449" t="s">
        <v>486</v>
      </c>
      <c r="M41" s="450"/>
      <c r="N41" s="450"/>
      <c r="O41" s="450"/>
      <c r="P41" s="451"/>
    </row>
    <row r="42" spans="1:240" s="209" customFormat="1" ht="11.25" customHeight="1" x14ac:dyDescent="0.25">
      <c r="A42" s="447"/>
      <c r="B42" s="448"/>
      <c r="C42" s="452"/>
      <c r="D42" s="453"/>
      <c r="E42" s="453"/>
      <c r="F42" s="453"/>
      <c r="G42" s="454"/>
      <c r="H42" s="448"/>
      <c r="I42" s="448"/>
      <c r="J42" s="448"/>
      <c r="K42" s="448"/>
      <c r="L42" s="455"/>
      <c r="M42" s="456"/>
      <c r="N42" s="456"/>
      <c r="O42" s="456"/>
      <c r="P42" s="457"/>
    </row>
    <row r="43" spans="1:240" s="209" customFormat="1" ht="54" customHeight="1" x14ac:dyDescent="0.25">
      <c r="A43" s="447"/>
      <c r="B43" s="448"/>
      <c r="C43" s="455"/>
      <c r="D43" s="456"/>
      <c r="E43" s="456"/>
      <c r="F43" s="456"/>
      <c r="G43" s="457"/>
      <c r="H43" s="448"/>
      <c r="I43" s="247" t="s">
        <v>487</v>
      </c>
      <c r="J43" s="247" t="s">
        <v>405</v>
      </c>
      <c r="K43" s="247" t="s">
        <v>406</v>
      </c>
      <c r="L43" s="247" t="s">
        <v>488</v>
      </c>
      <c r="M43" s="247" t="s">
        <v>489</v>
      </c>
      <c r="N43" s="247" t="s">
        <v>490</v>
      </c>
      <c r="O43" s="247" t="s">
        <v>405</v>
      </c>
      <c r="P43" s="247" t="s">
        <v>491</v>
      </c>
    </row>
    <row r="44" spans="1:240" s="209" customFormat="1" ht="13.5" customHeight="1" x14ac:dyDescent="0.25">
      <c r="A44" s="248">
        <v>1</v>
      </c>
      <c r="B44" s="249">
        <v>2</v>
      </c>
      <c r="C44" s="438">
        <v>3</v>
      </c>
      <c r="D44" s="439"/>
      <c r="E44" s="439"/>
      <c r="F44" s="439"/>
      <c r="G44" s="440"/>
      <c r="H44" s="249">
        <v>4</v>
      </c>
      <c r="I44" s="249">
        <v>5</v>
      </c>
      <c r="J44" s="249">
        <v>6</v>
      </c>
      <c r="K44" s="249">
        <v>7</v>
      </c>
      <c r="L44" s="249">
        <v>8</v>
      </c>
      <c r="M44" s="249">
        <v>9</v>
      </c>
      <c r="N44" s="249">
        <v>10</v>
      </c>
      <c r="O44" s="249">
        <v>11</v>
      </c>
      <c r="P44" s="249">
        <v>12</v>
      </c>
    </row>
    <row r="45" spans="1:240" s="209" customFormat="1" ht="15" x14ac:dyDescent="0.25">
      <c r="A45" s="441" t="s">
        <v>559</v>
      </c>
      <c r="B45" s="442"/>
      <c r="C45" s="442"/>
      <c r="D45" s="442"/>
      <c r="E45" s="442"/>
      <c r="F45" s="442"/>
      <c r="G45" s="442"/>
      <c r="H45" s="442"/>
      <c r="I45" s="442"/>
      <c r="J45" s="442"/>
      <c r="K45" s="442"/>
      <c r="L45" s="442"/>
      <c r="M45" s="442"/>
      <c r="N45" s="442"/>
      <c r="O45" s="442"/>
      <c r="P45" s="443"/>
      <c r="HY45" s="250" t="s">
        <v>559</v>
      </c>
    </row>
    <row r="46" spans="1:240" s="209" customFormat="1" ht="15" x14ac:dyDescent="0.25">
      <c r="A46" s="441" t="s">
        <v>560</v>
      </c>
      <c r="B46" s="442"/>
      <c r="C46" s="442"/>
      <c r="D46" s="442"/>
      <c r="E46" s="442"/>
      <c r="F46" s="442"/>
      <c r="G46" s="442"/>
      <c r="H46" s="442"/>
      <c r="I46" s="442"/>
      <c r="J46" s="442"/>
      <c r="K46" s="442"/>
      <c r="L46" s="442"/>
      <c r="M46" s="442"/>
      <c r="N46" s="442"/>
      <c r="O46" s="442"/>
      <c r="P46" s="443"/>
      <c r="HY46" s="250"/>
      <c r="HZ46" s="250" t="s">
        <v>560</v>
      </c>
    </row>
    <row r="47" spans="1:240" s="209" customFormat="1" ht="34.5" x14ac:dyDescent="0.25">
      <c r="A47" s="251" t="s">
        <v>64</v>
      </c>
      <c r="B47" s="252" t="s">
        <v>561</v>
      </c>
      <c r="C47" s="444" t="s">
        <v>562</v>
      </c>
      <c r="D47" s="444"/>
      <c r="E47" s="444"/>
      <c r="F47" s="444"/>
      <c r="G47" s="444"/>
      <c r="H47" s="253" t="s">
        <v>492</v>
      </c>
      <c r="I47" s="254">
        <v>1</v>
      </c>
      <c r="J47" s="255">
        <v>1</v>
      </c>
      <c r="K47" s="255">
        <v>1</v>
      </c>
      <c r="L47" s="256"/>
      <c r="M47" s="254"/>
      <c r="N47" s="257"/>
      <c r="O47" s="254"/>
      <c r="P47" s="258"/>
      <c r="HY47" s="250"/>
      <c r="HZ47" s="250"/>
      <c r="IA47" s="250" t="s">
        <v>562</v>
      </c>
      <c r="IB47" s="250" t="s">
        <v>469</v>
      </c>
      <c r="IC47" s="250" t="s">
        <v>469</v>
      </c>
      <c r="ID47" s="250" t="s">
        <v>469</v>
      </c>
      <c r="IE47" s="250" t="s">
        <v>469</v>
      </c>
    </row>
    <row r="48" spans="1:240" s="209" customFormat="1" ht="23.25" x14ac:dyDescent="0.25">
      <c r="A48" s="259"/>
      <c r="B48" s="212" t="s">
        <v>563</v>
      </c>
      <c r="C48" s="445" t="s">
        <v>493</v>
      </c>
      <c r="D48" s="445"/>
      <c r="E48" s="445"/>
      <c r="F48" s="445"/>
      <c r="G48" s="445"/>
      <c r="H48" s="445"/>
      <c r="I48" s="445"/>
      <c r="J48" s="445"/>
      <c r="K48" s="445"/>
      <c r="L48" s="445"/>
      <c r="M48" s="445"/>
      <c r="N48" s="445"/>
      <c r="O48" s="445"/>
      <c r="P48" s="446"/>
      <c r="HY48" s="250"/>
      <c r="HZ48" s="250"/>
      <c r="IA48" s="250"/>
      <c r="IB48" s="250"/>
      <c r="IC48" s="250"/>
      <c r="ID48" s="250"/>
      <c r="IE48" s="250"/>
      <c r="IF48" s="213" t="s">
        <v>493</v>
      </c>
    </row>
    <row r="49" spans="1:245" s="209" customFormat="1" ht="15" x14ac:dyDescent="0.25">
      <c r="A49" s="260"/>
      <c r="B49" s="261" t="s">
        <v>64</v>
      </c>
      <c r="C49" s="425" t="s">
        <v>494</v>
      </c>
      <c r="D49" s="425"/>
      <c r="E49" s="425"/>
      <c r="F49" s="425"/>
      <c r="G49" s="425"/>
      <c r="H49" s="262" t="s">
        <v>409</v>
      </c>
      <c r="I49" s="263"/>
      <c r="J49" s="263"/>
      <c r="K49" s="264">
        <v>16.68</v>
      </c>
      <c r="L49" s="265"/>
      <c r="M49" s="263"/>
      <c r="N49" s="265"/>
      <c r="O49" s="263"/>
      <c r="P49" s="266">
        <v>5712.23</v>
      </c>
      <c r="HY49" s="250"/>
      <c r="HZ49" s="250"/>
      <c r="IA49" s="250"/>
      <c r="IB49" s="250"/>
      <c r="IC49" s="250"/>
      <c r="ID49" s="250"/>
      <c r="IE49" s="250"/>
      <c r="IG49" s="214" t="s">
        <v>494</v>
      </c>
    </row>
    <row r="50" spans="1:245" s="209" customFormat="1" ht="15" x14ac:dyDescent="0.25">
      <c r="A50" s="267"/>
      <c r="B50" s="261" t="s">
        <v>495</v>
      </c>
      <c r="C50" s="425" t="s">
        <v>496</v>
      </c>
      <c r="D50" s="425"/>
      <c r="E50" s="425"/>
      <c r="F50" s="425"/>
      <c r="G50" s="425"/>
      <c r="H50" s="262" t="s">
        <v>409</v>
      </c>
      <c r="I50" s="268">
        <v>27.8</v>
      </c>
      <c r="J50" s="268">
        <v>0.6</v>
      </c>
      <c r="K50" s="264">
        <v>16.68</v>
      </c>
      <c r="L50" s="269"/>
      <c r="M50" s="270"/>
      <c r="N50" s="271">
        <v>342.46</v>
      </c>
      <c r="O50" s="263"/>
      <c r="P50" s="266">
        <v>5712.23</v>
      </c>
      <c r="Q50" s="272"/>
      <c r="R50" s="272"/>
      <c r="HY50" s="250"/>
      <c r="HZ50" s="250"/>
      <c r="IA50" s="250"/>
      <c r="IB50" s="250"/>
      <c r="IC50" s="250"/>
      <c r="ID50" s="250"/>
      <c r="IE50" s="250"/>
      <c r="IG50" s="214"/>
      <c r="IH50" s="214" t="s">
        <v>496</v>
      </c>
    </row>
    <row r="51" spans="1:245" s="209" customFormat="1" ht="15" x14ac:dyDescent="0.25">
      <c r="A51" s="260"/>
      <c r="B51" s="261" t="s">
        <v>63</v>
      </c>
      <c r="C51" s="425" t="s">
        <v>407</v>
      </c>
      <c r="D51" s="425"/>
      <c r="E51" s="425"/>
      <c r="F51" s="425"/>
      <c r="G51" s="425"/>
      <c r="H51" s="262"/>
      <c r="I51" s="263"/>
      <c r="J51" s="263"/>
      <c r="K51" s="263"/>
      <c r="L51" s="265"/>
      <c r="M51" s="263"/>
      <c r="N51" s="265"/>
      <c r="O51" s="263"/>
      <c r="P51" s="266">
        <v>6725.68</v>
      </c>
      <c r="HY51" s="250"/>
      <c r="HZ51" s="250"/>
      <c r="IA51" s="250"/>
      <c r="IB51" s="250"/>
      <c r="IC51" s="250"/>
      <c r="ID51" s="250"/>
      <c r="IE51" s="250"/>
      <c r="IG51" s="214" t="s">
        <v>407</v>
      </c>
      <c r="IH51" s="214"/>
    </row>
    <row r="52" spans="1:245" s="209" customFormat="1" ht="15" x14ac:dyDescent="0.25">
      <c r="A52" s="260"/>
      <c r="B52" s="261"/>
      <c r="C52" s="425" t="s">
        <v>497</v>
      </c>
      <c r="D52" s="425"/>
      <c r="E52" s="425"/>
      <c r="F52" s="425"/>
      <c r="G52" s="425"/>
      <c r="H52" s="262" t="s">
        <v>409</v>
      </c>
      <c r="I52" s="263"/>
      <c r="J52" s="263"/>
      <c r="K52" s="264">
        <v>4.5599999999999996</v>
      </c>
      <c r="L52" s="265"/>
      <c r="M52" s="263"/>
      <c r="N52" s="265"/>
      <c r="O52" s="263"/>
      <c r="P52" s="266">
        <v>2023.67</v>
      </c>
      <c r="HY52" s="250"/>
      <c r="HZ52" s="250"/>
      <c r="IA52" s="250"/>
      <c r="IB52" s="250"/>
      <c r="IC52" s="250"/>
      <c r="ID52" s="250"/>
      <c r="IE52" s="250"/>
      <c r="IG52" s="214" t="s">
        <v>497</v>
      </c>
      <c r="IH52" s="214"/>
    </row>
    <row r="53" spans="1:245" s="209" customFormat="1" ht="15" x14ac:dyDescent="0.25">
      <c r="A53" s="267"/>
      <c r="B53" s="261" t="s">
        <v>498</v>
      </c>
      <c r="C53" s="425" t="s">
        <v>499</v>
      </c>
      <c r="D53" s="425"/>
      <c r="E53" s="425"/>
      <c r="F53" s="425"/>
      <c r="G53" s="425"/>
      <c r="H53" s="262" t="s">
        <v>564</v>
      </c>
      <c r="I53" s="264">
        <v>6.55</v>
      </c>
      <c r="J53" s="268">
        <v>0.6</v>
      </c>
      <c r="K53" s="264">
        <v>3.93</v>
      </c>
      <c r="L53" s="269"/>
      <c r="M53" s="270"/>
      <c r="N53" s="271">
        <v>1607.46</v>
      </c>
      <c r="O53" s="263"/>
      <c r="P53" s="266">
        <v>6317.32</v>
      </c>
      <c r="Q53" s="272"/>
      <c r="R53" s="272"/>
      <c r="HY53" s="250"/>
      <c r="HZ53" s="250"/>
      <c r="IA53" s="250"/>
      <c r="IB53" s="250"/>
      <c r="IC53" s="250"/>
      <c r="ID53" s="250"/>
      <c r="IE53" s="250"/>
      <c r="IG53" s="214"/>
      <c r="IH53" s="214" t="s">
        <v>499</v>
      </c>
    </row>
    <row r="54" spans="1:245" s="209" customFormat="1" ht="15" x14ac:dyDescent="0.25">
      <c r="A54" s="273"/>
      <c r="B54" s="261" t="s">
        <v>500</v>
      </c>
      <c r="C54" s="425" t="s">
        <v>501</v>
      </c>
      <c r="D54" s="425"/>
      <c r="E54" s="425"/>
      <c r="F54" s="425"/>
      <c r="G54" s="425"/>
      <c r="H54" s="262" t="s">
        <v>409</v>
      </c>
      <c r="I54" s="264">
        <v>6.55</v>
      </c>
      <c r="J54" s="268">
        <v>0.6</v>
      </c>
      <c r="K54" s="264">
        <v>3.93</v>
      </c>
      <c r="L54" s="265"/>
      <c r="M54" s="263"/>
      <c r="N54" s="274">
        <v>460.03</v>
      </c>
      <c r="O54" s="263"/>
      <c r="P54" s="266">
        <v>1807.92</v>
      </c>
      <c r="HY54" s="250"/>
      <c r="HZ54" s="250"/>
      <c r="IA54" s="250"/>
      <c r="IB54" s="250"/>
      <c r="IC54" s="250"/>
      <c r="ID54" s="250"/>
      <c r="IE54" s="250"/>
      <c r="IG54" s="214"/>
      <c r="IH54" s="214"/>
      <c r="II54" s="214" t="s">
        <v>501</v>
      </c>
    </row>
    <row r="55" spans="1:245" s="209" customFormat="1" ht="15" x14ac:dyDescent="0.25">
      <c r="A55" s="267"/>
      <c r="B55" s="261" t="s">
        <v>502</v>
      </c>
      <c r="C55" s="425" t="s">
        <v>503</v>
      </c>
      <c r="D55" s="425"/>
      <c r="E55" s="425"/>
      <c r="F55" s="425"/>
      <c r="G55" s="425"/>
      <c r="H55" s="262" t="s">
        <v>564</v>
      </c>
      <c r="I55" s="264">
        <v>1.05</v>
      </c>
      <c r="J55" s="268">
        <v>0.6</v>
      </c>
      <c r="K55" s="264">
        <v>0.63</v>
      </c>
      <c r="L55" s="275">
        <v>477.92</v>
      </c>
      <c r="M55" s="276">
        <v>1.25</v>
      </c>
      <c r="N55" s="271">
        <v>597.4</v>
      </c>
      <c r="O55" s="263"/>
      <c r="P55" s="266">
        <v>376.36</v>
      </c>
      <c r="Q55" s="272"/>
      <c r="R55" s="272"/>
      <c r="HY55" s="250"/>
      <c r="HZ55" s="250"/>
      <c r="IA55" s="250"/>
      <c r="IB55" s="250"/>
      <c r="IC55" s="250"/>
      <c r="ID55" s="250"/>
      <c r="IE55" s="250"/>
      <c r="IG55" s="214"/>
      <c r="IH55" s="214" t="s">
        <v>503</v>
      </c>
      <c r="II55" s="214"/>
    </row>
    <row r="56" spans="1:245" s="209" customFormat="1" ht="15" x14ac:dyDescent="0.25">
      <c r="A56" s="273"/>
      <c r="B56" s="261" t="s">
        <v>504</v>
      </c>
      <c r="C56" s="425" t="s">
        <v>505</v>
      </c>
      <c r="D56" s="425"/>
      <c r="E56" s="425"/>
      <c r="F56" s="425"/>
      <c r="G56" s="425"/>
      <c r="H56" s="262" t="s">
        <v>409</v>
      </c>
      <c r="I56" s="264">
        <v>1.05</v>
      </c>
      <c r="J56" s="268">
        <v>0.6</v>
      </c>
      <c r="K56" s="264">
        <v>0.63</v>
      </c>
      <c r="L56" s="265"/>
      <c r="M56" s="263"/>
      <c r="N56" s="274">
        <v>342.46</v>
      </c>
      <c r="O56" s="263"/>
      <c r="P56" s="277">
        <v>215.75</v>
      </c>
      <c r="HY56" s="250"/>
      <c r="HZ56" s="250"/>
      <c r="IA56" s="250"/>
      <c r="IB56" s="250"/>
      <c r="IC56" s="250"/>
      <c r="ID56" s="250"/>
      <c r="IE56" s="250"/>
      <c r="IG56" s="214"/>
      <c r="IH56" s="214"/>
      <c r="II56" s="214" t="s">
        <v>505</v>
      </c>
    </row>
    <row r="57" spans="1:245" s="209" customFormat="1" ht="23.25" x14ac:dyDescent="0.25">
      <c r="A57" s="267"/>
      <c r="B57" s="261" t="s">
        <v>512</v>
      </c>
      <c r="C57" s="425" t="s">
        <v>513</v>
      </c>
      <c r="D57" s="425"/>
      <c r="E57" s="425"/>
      <c r="F57" s="425"/>
      <c r="G57" s="425"/>
      <c r="H57" s="262" t="s">
        <v>564</v>
      </c>
      <c r="I57" s="264">
        <v>1.86</v>
      </c>
      <c r="J57" s="268">
        <v>0.6</v>
      </c>
      <c r="K57" s="278">
        <v>1.1160000000000001</v>
      </c>
      <c r="L57" s="269"/>
      <c r="M57" s="270"/>
      <c r="N57" s="271">
        <v>28.67</v>
      </c>
      <c r="O57" s="263"/>
      <c r="P57" s="266">
        <v>32</v>
      </c>
      <c r="Q57" s="272"/>
      <c r="R57" s="272"/>
      <c r="HY57" s="250"/>
      <c r="HZ57" s="250"/>
      <c r="IA57" s="250"/>
      <c r="IB57" s="250"/>
      <c r="IC57" s="250"/>
      <c r="ID57" s="250"/>
      <c r="IE57" s="250"/>
      <c r="IG57" s="214"/>
      <c r="IH57" s="214" t="s">
        <v>513</v>
      </c>
      <c r="II57" s="214"/>
    </row>
    <row r="58" spans="1:245" s="209" customFormat="1" ht="15" x14ac:dyDescent="0.25">
      <c r="A58" s="260"/>
      <c r="B58" s="261" t="s">
        <v>61</v>
      </c>
      <c r="C58" s="425" t="s">
        <v>408</v>
      </c>
      <c r="D58" s="425"/>
      <c r="E58" s="425"/>
      <c r="F58" s="425"/>
      <c r="G58" s="425"/>
      <c r="H58" s="262"/>
      <c r="I58" s="263"/>
      <c r="J58" s="263"/>
      <c r="K58" s="263"/>
      <c r="L58" s="265"/>
      <c r="M58" s="263"/>
      <c r="N58" s="265"/>
      <c r="O58" s="263"/>
      <c r="P58" s="277">
        <v>0</v>
      </c>
      <c r="HY58" s="250"/>
      <c r="HZ58" s="250"/>
      <c r="IA58" s="250"/>
      <c r="IB58" s="250"/>
      <c r="IC58" s="250"/>
      <c r="ID58" s="250"/>
      <c r="IE58" s="250"/>
      <c r="IG58" s="214" t="s">
        <v>408</v>
      </c>
      <c r="IH58" s="214"/>
      <c r="II58" s="214"/>
    </row>
    <row r="59" spans="1:245" s="209" customFormat="1" ht="15" x14ac:dyDescent="0.25">
      <c r="A59" s="267"/>
      <c r="B59" s="261" t="s">
        <v>565</v>
      </c>
      <c r="C59" s="425" t="s">
        <v>566</v>
      </c>
      <c r="D59" s="425"/>
      <c r="E59" s="425"/>
      <c r="F59" s="425"/>
      <c r="G59" s="425"/>
      <c r="H59" s="262" t="s">
        <v>517</v>
      </c>
      <c r="I59" s="278">
        <v>1E-3</v>
      </c>
      <c r="J59" s="279">
        <v>0</v>
      </c>
      <c r="K59" s="279">
        <v>0</v>
      </c>
      <c r="L59" s="280">
        <v>305052.55</v>
      </c>
      <c r="M59" s="276">
        <v>1.31</v>
      </c>
      <c r="N59" s="271">
        <v>399618.84</v>
      </c>
      <c r="O59" s="263"/>
      <c r="P59" s="266">
        <v>0</v>
      </c>
      <c r="Q59" s="272"/>
      <c r="R59" s="272"/>
      <c r="HY59" s="250"/>
      <c r="HZ59" s="250"/>
      <c r="IA59" s="250"/>
      <c r="IB59" s="250"/>
      <c r="IC59" s="250"/>
      <c r="ID59" s="250"/>
      <c r="IE59" s="250"/>
      <c r="IG59" s="214"/>
      <c r="IH59" s="214" t="s">
        <v>566</v>
      </c>
      <c r="II59" s="214"/>
    </row>
    <row r="60" spans="1:245" s="209" customFormat="1" ht="23.25" x14ac:dyDescent="0.25">
      <c r="A60" s="267"/>
      <c r="B60" s="261" t="s">
        <v>567</v>
      </c>
      <c r="C60" s="425" t="s">
        <v>568</v>
      </c>
      <c r="D60" s="425"/>
      <c r="E60" s="425"/>
      <c r="F60" s="425"/>
      <c r="G60" s="425"/>
      <c r="H60" s="262" t="s">
        <v>506</v>
      </c>
      <c r="I60" s="264">
        <v>1.36</v>
      </c>
      <c r="J60" s="279">
        <v>0</v>
      </c>
      <c r="K60" s="279">
        <v>0</v>
      </c>
      <c r="L60" s="269"/>
      <c r="M60" s="270"/>
      <c r="N60" s="271">
        <v>170.99</v>
      </c>
      <c r="O60" s="263"/>
      <c r="P60" s="266">
        <v>0</v>
      </c>
      <c r="Q60" s="272"/>
      <c r="R60" s="272"/>
      <c r="HY60" s="250"/>
      <c r="HZ60" s="250"/>
      <c r="IA60" s="250"/>
      <c r="IB60" s="250"/>
      <c r="IC60" s="250"/>
      <c r="ID60" s="250"/>
      <c r="IE60" s="250"/>
      <c r="IG60" s="214"/>
      <c r="IH60" s="214" t="s">
        <v>568</v>
      </c>
      <c r="II60" s="214"/>
    </row>
    <row r="61" spans="1:245" s="209" customFormat="1" ht="23.25" x14ac:dyDescent="0.25">
      <c r="A61" s="267"/>
      <c r="B61" s="261" t="s">
        <v>569</v>
      </c>
      <c r="C61" s="425" t="s">
        <v>570</v>
      </c>
      <c r="D61" s="425"/>
      <c r="E61" s="425"/>
      <c r="F61" s="425"/>
      <c r="G61" s="425"/>
      <c r="H61" s="262" t="s">
        <v>517</v>
      </c>
      <c r="I61" s="278">
        <v>7.0000000000000001E-3</v>
      </c>
      <c r="J61" s="279">
        <v>0</v>
      </c>
      <c r="K61" s="279">
        <v>0</v>
      </c>
      <c r="L61" s="280">
        <v>70310.45</v>
      </c>
      <c r="M61" s="276">
        <v>0.92</v>
      </c>
      <c r="N61" s="271">
        <v>64685.61</v>
      </c>
      <c r="O61" s="263"/>
      <c r="P61" s="266">
        <v>0</v>
      </c>
      <c r="Q61" s="272"/>
      <c r="R61" s="272"/>
      <c r="HY61" s="250"/>
      <c r="HZ61" s="250"/>
      <c r="IA61" s="250"/>
      <c r="IB61" s="250"/>
      <c r="IC61" s="250"/>
      <c r="ID61" s="250"/>
      <c r="IE61" s="250"/>
      <c r="IG61" s="214"/>
      <c r="IH61" s="214" t="s">
        <v>570</v>
      </c>
      <c r="II61" s="214"/>
    </row>
    <row r="62" spans="1:245" s="209" customFormat="1" ht="15" x14ac:dyDescent="0.25">
      <c r="A62" s="267"/>
      <c r="B62" s="261" t="s">
        <v>571</v>
      </c>
      <c r="C62" s="425" t="s">
        <v>572</v>
      </c>
      <c r="D62" s="425"/>
      <c r="E62" s="425"/>
      <c r="F62" s="425"/>
      <c r="G62" s="425"/>
      <c r="H62" s="262" t="s">
        <v>517</v>
      </c>
      <c r="I62" s="281">
        <v>1.8000000000000001E-4</v>
      </c>
      <c r="J62" s="279">
        <v>0</v>
      </c>
      <c r="K62" s="279">
        <v>0</v>
      </c>
      <c r="L62" s="280">
        <v>254539.74</v>
      </c>
      <c r="M62" s="276">
        <v>1.81</v>
      </c>
      <c r="N62" s="271">
        <v>460716.93</v>
      </c>
      <c r="O62" s="263"/>
      <c r="P62" s="266">
        <v>0</v>
      </c>
      <c r="Q62" s="272"/>
      <c r="R62" s="272"/>
      <c r="HY62" s="250"/>
      <c r="HZ62" s="250"/>
      <c r="IA62" s="250"/>
      <c r="IB62" s="250"/>
      <c r="IC62" s="250"/>
      <c r="ID62" s="250"/>
      <c r="IE62" s="250"/>
      <c r="IG62" s="214"/>
      <c r="IH62" s="214" t="s">
        <v>572</v>
      </c>
      <c r="II62" s="214"/>
    </row>
    <row r="63" spans="1:245" s="209" customFormat="1" ht="15" x14ac:dyDescent="0.25">
      <c r="A63" s="282"/>
      <c r="B63" s="212"/>
      <c r="C63" s="458" t="s">
        <v>573</v>
      </c>
      <c r="D63" s="458"/>
      <c r="E63" s="458"/>
      <c r="F63" s="458"/>
      <c r="G63" s="458"/>
      <c r="H63" s="253"/>
      <c r="I63" s="254"/>
      <c r="J63" s="254"/>
      <c r="K63" s="254"/>
      <c r="L63" s="256"/>
      <c r="M63" s="254"/>
      <c r="N63" s="283"/>
      <c r="O63" s="254"/>
      <c r="P63" s="284">
        <v>14461.58</v>
      </c>
      <c r="Q63" s="272"/>
      <c r="R63" s="272"/>
      <c r="HY63" s="250"/>
      <c r="HZ63" s="250"/>
      <c r="IA63" s="250"/>
      <c r="IB63" s="250"/>
      <c r="IC63" s="250"/>
      <c r="ID63" s="250"/>
      <c r="IE63" s="250"/>
      <c r="IG63" s="214"/>
      <c r="IH63" s="214"/>
      <c r="II63" s="214"/>
      <c r="IJ63" s="250" t="s">
        <v>573</v>
      </c>
    </row>
    <row r="64" spans="1:245" s="209" customFormat="1" ht="15" x14ac:dyDescent="0.25">
      <c r="A64" s="273" t="s">
        <v>142</v>
      </c>
      <c r="B64" s="261" t="s">
        <v>507</v>
      </c>
      <c r="C64" s="425" t="s">
        <v>508</v>
      </c>
      <c r="D64" s="425"/>
      <c r="E64" s="425"/>
      <c r="F64" s="425"/>
      <c r="G64" s="425"/>
      <c r="H64" s="262" t="s">
        <v>412</v>
      </c>
      <c r="I64" s="279">
        <v>2</v>
      </c>
      <c r="J64" s="263"/>
      <c r="K64" s="279">
        <v>2</v>
      </c>
      <c r="L64" s="265"/>
      <c r="M64" s="263"/>
      <c r="N64" s="265"/>
      <c r="O64" s="268">
        <v>0.6</v>
      </c>
      <c r="P64" s="277">
        <v>114.24</v>
      </c>
      <c r="HY64" s="250"/>
      <c r="HZ64" s="250"/>
      <c r="IA64" s="250"/>
      <c r="IB64" s="250"/>
      <c r="IC64" s="250"/>
      <c r="ID64" s="250"/>
      <c r="IE64" s="250"/>
      <c r="IG64" s="214"/>
      <c r="IH64" s="214"/>
      <c r="II64" s="214"/>
      <c r="IJ64" s="250"/>
      <c r="IK64" s="214" t="s">
        <v>508</v>
      </c>
    </row>
    <row r="65" spans="1:247" s="209" customFormat="1" ht="15" x14ac:dyDescent="0.25">
      <c r="A65" s="273"/>
      <c r="B65" s="261"/>
      <c r="C65" s="425" t="s">
        <v>410</v>
      </c>
      <c r="D65" s="425"/>
      <c r="E65" s="425"/>
      <c r="F65" s="425"/>
      <c r="G65" s="425"/>
      <c r="H65" s="262"/>
      <c r="I65" s="263"/>
      <c r="J65" s="263"/>
      <c r="K65" s="263"/>
      <c r="L65" s="265"/>
      <c r="M65" s="263"/>
      <c r="N65" s="265"/>
      <c r="O65" s="263"/>
      <c r="P65" s="266">
        <v>7735.9</v>
      </c>
      <c r="HY65" s="250"/>
      <c r="HZ65" s="250"/>
      <c r="IA65" s="250"/>
      <c r="IB65" s="250"/>
      <c r="IC65" s="250"/>
      <c r="ID65" s="250"/>
      <c r="IE65" s="250"/>
      <c r="IG65" s="214"/>
      <c r="IH65" s="214"/>
      <c r="II65" s="214"/>
      <c r="IJ65" s="250"/>
      <c r="IK65" s="214"/>
      <c r="IL65" s="214" t="s">
        <v>410</v>
      </c>
    </row>
    <row r="66" spans="1:247" s="209" customFormat="1" ht="15" x14ac:dyDescent="0.25">
      <c r="A66" s="273"/>
      <c r="B66" s="261" t="s">
        <v>574</v>
      </c>
      <c r="C66" s="425" t="s">
        <v>411</v>
      </c>
      <c r="D66" s="425"/>
      <c r="E66" s="425"/>
      <c r="F66" s="425"/>
      <c r="G66" s="425"/>
      <c r="H66" s="262" t="s">
        <v>412</v>
      </c>
      <c r="I66" s="279">
        <v>97</v>
      </c>
      <c r="J66" s="263"/>
      <c r="K66" s="279">
        <v>97</v>
      </c>
      <c r="L66" s="265"/>
      <c r="M66" s="263"/>
      <c r="N66" s="265"/>
      <c r="O66" s="263"/>
      <c r="P66" s="266">
        <v>7503.82</v>
      </c>
      <c r="HY66" s="250"/>
      <c r="HZ66" s="250"/>
      <c r="IA66" s="250"/>
      <c r="IB66" s="250"/>
      <c r="IC66" s="250"/>
      <c r="ID66" s="250"/>
      <c r="IE66" s="250"/>
      <c r="IG66" s="214"/>
      <c r="IH66" s="214"/>
      <c r="II66" s="214"/>
      <c r="IJ66" s="250"/>
      <c r="IK66" s="214"/>
      <c r="IL66" s="214" t="s">
        <v>411</v>
      </c>
    </row>
    <row r="67" spans="1:247" s="209" customFormat="1" ht="15" x14ac:dyDescent="0.25">
      <c r="A67" s="273"/>
      <c r="B67" s="261" t="s">
        <v>575</v>
      </c>
      <c r="C67" s="425" t="s">
        <v>413</v>
      </c>
      <c r="D67" s="425"/>
      <c r="E67" s="425"/>
      <c r="F67" s="425"/>
      <c r="G67" s="425"/>
      <c r="H67" s="262" t="s">
        <v>412</v>
      </c>
      <c r="I67" s="279">
        <v>51</v>
      </c>
      <c r="J67" s="263"/>
      <c r="K67" s="279">
        <v>51</v>
      </c>
      <c r="L67" s="265"/>
      <c r="M67" s="263"/>
      <c r="N67" s="265"/>
      <c r="O67" s="263"/>
      <c r="P67" s="266">
        <v>3945.31</v>
      </c>
      <c r="HY67" s="250"/>
      <c r="HZ67" s="250"/>
      <c r="IA67" s="250"/>
      <c r="IB67" s="250"/>
      <c r="IC67" s="250"/>
      <c r="ID67" s="250"/>
      <c r="IE67" s="250"/>
      <c r="IG67" s="214"/>
      <c r="IH67" s="214"/>
      <c r="II67" s="214"/>
      <c r="IJ67" s="250"/>
      <c r="IK67" s="214"/>
      <c r="IL67" s="214" t="s">
        <v>413</v>
      </c>
    </row>
    <row r="68" spans="1:247" s="209" customFormat="1" ht="15" x14ac:dyDescent="0.25">
      <c r="A68" s="285"/>
      <c r="B68" s="286"/>
      <c r="C68" s="458" t="s">
        <v>414</v>
      </c>
      <c r="D68" s="458"/>
      <c r="E68" s="458"/>
      <c r="F68" s="458"/>
      <c r="G68" s="458"/>
      <c r="H68" s="253"/>
      <c r="I68" s="254"/>
      <c r="J68" s="254"/>
      <c r="K68" s="254"/>
      <c r="L68" s="256"/>
      <c r="M68" s="254"/>
      <c r="N68" s="283">
        <v>26024.95</v>
      </c>
      <c r="O68" s="254"/>
      <c r="P68" s="284">
        <v>26024.95</v>
      </c>
      <c r="HY68" s="250"/>
      <c r="HZ68" s="250"/>
      <c r="IA68" s="250"/>
      <c r="IB68" s="250"/>
      <c r="IC68" s="250"/>
      <c r="ID68" s="250"/>
      <c r="IE68" s="250"/>
      <c r="IG68" s="214"/>
      <c r="IH68" s="214"/>
      <c r="II68" s="214"/>
      <c r="IJ68" s="250"/>
      <c r="IK68" s="214"/>
      <c r="IL68" s="214"/>
      <c r="IM68" s="250" t="s">
        <v>414</v>
      </c>
    </row>
    <row r="69" spans="1:247" s="209" customFormat="1" ht="0.75" customHeight="1" x14ac:dyDescent="0.25">
      <c r="A69" s="287"/>
      <c r="B69" s="288"/>
      <c r="C69" s="288"/>
      <c r="D69" s="288"/>
      <c r="E69" s="288"/>
      <c r="F69" s="288"/>
      <c r="G69" s="288"/>
      <c r="H69" s="289"/>
      <c r="I69" s="290"/>
      <c r="J69" s="290"/>
      <c r="K69" s="290"/>
      <c r="L69" s="291"/>
      <c r="M69" s="290"/>
      <c r="N69" s="291"/>
      <c r="O69" s="290"/>
      <c r="P69" s="292"/>
      <c r="HY69" s="250"/>
      <c r="HZ69" s="250"/>
      <c r="IA69" s="250"/>
      <c r="IB69" s="250"/>
      <c r="IC69" s="250"/>
      <c r="ID69" s="250"/>
      <c r="IE69" s="250"/>
      <c r="IG69" s="214"/>
      <c r="IH69" s="214"/>
      <c r="II69" s="214"/>
      <c r="IJ69" s="250"/>
      <c r="IK69" s="214"/>
      <c r="IL69" s="214"/>
      <c r="IM69" s="250"/>
    </row>
    <row r="70" spans="1:247" s="209" customFormat="1" ht="34.5" x14ac:dyDescent="0.25">
      <c r="A70" s="251" t="s">
        <v>63</v>
      </c>
      <c r="B70" s="252" t="s">
        <v>576</v>
      </c>
      <c r="C70" s="444" t="s">
        <v>577</v>
      </c>
      <c r="D70" s="444"/>
      <c r="E70" s="444"/>
      <c r="F70" s="444"/>
      <c r="G70" s="444"/>
      <c r="H70" s="253" t="s">
        <v>578</v>
      </c>
      <c r="I70" s="254">
        <v>1</v>
      </c>
      <c r="J70" s="255">
        <v>1</v>
      </c>
      <c r="K70" s="255">
        <v>1</v>
      </c>
      <c r="L70" s="256"/>
      <c r="M70" s="254"/>
      <c r="N70" s="257"/>
      <c r="O70" s="254"/>
      <c r="P70" s="258"/>
      <c r="HY70" s="250"/>
      <c r="HZ70" s="250"/>
      <c r="IA70" s="250" t="s">
        <v>577</v>
      </c>
      <c r="IB70" s="250" t="s">
        <v>469</v>
      </c>
      <c r="IC70" s="250" t="s">
        <v>469</v>
      </c>
      <c r="ID70" s="250" t="s">
        <v>469</v>
      </c>
      <c r="IE70" s="250" t="s">
        <v>469</v>
      </c>
      <c r="IG70" s="214"/>
      <c r="IH70" s="214"/>
      <c r="II70" s="214"/>
      <c r="IJ70" s="250"/>
      <c r="IK70" s="214"/>
      <c r="IL70" s="214"/>
      <c r="IM70" s="250"/>
    </row>
    <row r="71" spans="1:247" s="209" customFormat="1" ht="15" x14ac:dyDescent="0.25">
      <c r="A71" s="260"/>
      <c r="B71" s="261" t="s">
        <v>64</v>
      </c>
      <c r="C71" s="425" t="s">
        <v>494</v>
      </c>
      <c r="D71" s="425"/>
      <c r="E71" s="425"/>
      <c r="F71" s="425"/>
      <c r="G71" s="425"/>
      <c r="H71" s="262" t="s">
        <v>409</v>
      </c>
      <c r="I71" s="263"/>
      <c r="J71" s="263"/>
      <c r="K71" s="264">
        <v>6.01</v>
      </c>
      <c r="L71" s="265"/>
      <c r="M71" s="263"/>
      <c r="N71" s="265"/>
      <c r="O71" s="263"/>
      <c r="P71" s="266">
        <v>1919.95</v>
      </c>
      <c r="HY71" s="250"/>
      <c r="HZ71" s="250"/>
      <c r="IA71" s="250"/>
      <c r="IB71" s="250"/>
      <c r="IC71" s="250"/>
      <c r="ID71" s="250"/>
      <c r="IE71" s="250"/>
      <c r="IG71" s="214" t="s">
        <v>494</v>
      </c>
      <c r="IH71" s="214"/>
      <c r="II71" s="214"/>
      <c r="IJ71" s="250"/>
      <c r="IK71" s="214"/>
      <c r="IL71" s="214"/>
      <c r="IM71" s="250"/>
    </row>
    <row r="72" spans="1:247" s="209" customFormat="1" ht="15" x14ac:dyDescent="0.25">
      <c r="A72" s="267"/>
      <c r="B72" s="261" t="s">
        <v>579</v>
      </c>
      <c r="C72" s="425" t="s">
        <v>580</v>
      </c>
      <c r="D72" s="425"/>
      <c r="E72" s="425"/>
      <c r="F72" s="425"/>
      <c r="G72" s="425"/>
      <c r="H72" s="262" t="s">
        <v>409</v>
      </c>
      <c r="I72" s="264">
        <v>6.01</v>
      </c>
      <c r="J72" s="263"/>
      <c r="K72" s="264">
        <v>6.01</v>
      </c>
      <c r="L72" s="269"/>
      <c r="M72" s="270"/>
      <c r="N72" s="271">
        <v>319.45999999999998</v>
      </c>
      <c r="O72" s="263"/>
      <c r="P72" s="266">
        <v>1919.95</v>
      </c>
      <c r="Q72" s="272"/>
      <c r="R72" s="272"/>
      <c r="HY72" s="250"/>
      <c r="HZ72" s="250"/>
      <c r="IA72" s="250"/>
      <c r="IB72" s="250"/>
      <c r="IC72" s="250"/>
      <c r="ID72" s="250"/>
      <c r="IE72" s="250"/>
      <c r="IG72" s="214"/>
      <c r="IH72" s="214" t="s">
        <v>580</v>
      </c>
      <c r="II72" s="214"/>
      <c r="IJ72" s="250"/>
      <c r="IK72" s="214"/>
      <c r="IL72" s="214"/>
      <c r="IM72" s="250"/>
    </row>
    <row r="73" spans="1:247" s="209" customFormat="1" ht="15" x14ac:dyDescent="0.25">
      <c r="A73" s="260"/>
      <c r="B73" s="261" t="s">
        <v>63</v>
      </c>
      <c r="C73" s="425" t="s">
        <v>407</v>
      </c>
      <c r="D73" s="425"/>
      <c r="E73" s="425"/>
      <c r="F73" s="425"/>
      <c r="G73" s="425"/>
      <c r="H73" s="262"/>
      <c r="I73" s="263"/>
      <c r="J73" s="263"/>
      <c r="K73" s="263"/>
      <c r="L73" s="265"/>
      <c r="M73" s="263"/>
      <c r="N73" s="265"/>
      <c r="O73" s="263"/>
      <c r="P73" s="266">
        <v>3922.2</v>
      </c>
      <c r="HY73" s="250"/>
      <c r="HZ73" s="250"/>
      <c r="IA73" s="250"/>
      <c r="IB73" s="250"/>
      <c r="IC73" s="250"/>
      <c r="ID73" s="250"/>
      <c r="IE73" s="250"/>
      <c r="IG73" s="214" t="s">
        <v>407</v>
      </c>
      <c r="IH73" s="214"/>
      <c r="II73" s="214"/>
      <c r="IJ73" s="250"/>
      <c r="IK73" s="214"/>
      <c r="IL73" s="214"/>
      <c r="IM73" s="250"/>
    </row>
    <row r="74" spans="1:247" s="209" customFormat="1" ht="15" x14ac:dyDescent="0.25">
      <c r="A74" s="260"/>
      <c r="B74" s="261"/>
      <c r="C74" s="425" t="s">
        <v>497</v>
      </c>
      <c r="D74" s="425"/>
      <c r="E74" s="425"/>
      <c r="F74" s="425"/>
      <c r="G74" s="425"/>
      <c r="H74" s="262" t="s">
        <v>409</v>
      </c>
      <c r="I74" s="263"/>
      <c r="J74" s="263"/>
      <c r="K74" s="264">
        <v>2.44</v>
      </c>
      <c r="L74" s="265"/>
      <c r="M74" s="263"/>
      <c r="N74" s="265"/>
      <c r="O74" s="263"/>
      <c r="P74" s="266">
        <v>1122.47</v>
      </c>
      <c r="HY74" s="250"/>
      <c r="HZ74" s="250"/>
      <c r="IA74" s="250"/>
      <c r="IB74" s="250"/>
      <c r="IC74" s="250"/>
      <c r="ID74" s="250"/>
      <c r="IE74" s="250"/>
      <c r="IG74" s="214" t="s">
        <v>497</v>
      </c>
      <c r="IH74" s="214"/>
      <c r="II74" s="214"/>
      <c r="IJ74" s="250"/>
      <c r="IK74" s="214"/>
      <c r="IL74" s="214"/>
      <c r="IM74" s="250"/>
    </row>
    <row r="75" spans="1:247" s="209" customFormat="1" ht="15" x14ac:dyDescent="0.25">
      <c r="A75" s="267"/>
      <c r="B75" s="261" t="s">
        <v>498</v>
      </c>
      <c r="C75" s="425" t="s">
        <v>499</v>
      </c>
      <c r="D75" s="425"/>
      <c r="E75" s="425"/>
      <c r="F75" s="425"/>
      <c r="G75" s="425"/>
      <c r="H75" s="262" t="s">
        <v>564</v>
      </c>
      <c r="I75" s="264">
        <v>2.44</v>
      </c>
      <c r="J75" s="263"/>
      <c r="K75" s="264">
        <v>2.44</v>
      </c>
      <c r="L75" s="269"/>
      <c r="M75" s="270"/>
      <c r="N75" s="271">
        <v>1607.46</v>
      </c>
      <c r="O75" s="263"/>
      <c r="P75" s="266">
        <v>3922.2</v>
      </c>
      <c r="Q75" s="272"/>
      <c r="R75" s="272"/>
      <c r="HY75" s="250"/>
      <c r="HZ75" s="250"/>
      <c r="IA75" s="250"/>
      <c r="IB75" s="250"/>
      <c r="IC75" s="250"/>
      <c r="ID75" s="250"/>
      <c r="IE75" s="250"/>
      <c r="IG75" s="214"/>
      <c r="IH75" s="214" t="s">
        <v>499</v>
      </c>
      <c r="II75" s="214"/>
      <c r="IJ75" s="250"/>
      <c r="IK75" s="214"/>
      <c r="IL75" s="214"/>
      <c r="IM75" s="250"/>
    </row>
    <row r="76" spans="1:247" s="209" customFormat="1" ht="15" x14ac:dyDescent="0.25">
      <c r="A76" s="273"/>
      <c r="B76" s="261" t="s">
        <v>500</v>
      </c>
      <c r="C76" s="425" t="s">
        <v>501</v>
      </c>
      <c r="D76" s="425"/>
      <c r="E76" s="425"/>
      <c r="F76" s="425"/>
      <c r="G76" s="425"/>
      <c r="H76" s="262" t="s">
        <v>409</v>
      </c>
      <c r="I76" s="264">
        <v>2.44</v>
      </c>
      <c r="J76" s="263"/>
      <c r="K76" s="264">
        <v>2.44</v>
      </c>
      <c r="L76" s="265"/>
      <c r="M76" s="263"/>
      <c r="N76" s="274">
        <v>460.03</v>
      </c>
      <c r="O76" s="263"/>
      <c r="P76" s="266">
        <v>1122.47</v>
      </c>
      <c r="HY76" s="250"/>
      <c r="HZ76" s="250"/>
      <c r="IA76" s="250"/>
      <c r="IB76" s="250"/>
      <c r="IC76" s="250"/>
      <c r="ID76" s="250"/>
      <c r="IE76" s="250"/>
      <c r="IG76" s="214"/>
      <c r="IH76" s="214"/>
      <c r="II76" s="214" t="s">
        <v>501</v>
      </c>
      <c r="IJ76" s="250"/>
      <c r="IK76" s="214"/>
      <c r="IL76" s="214"/>
      <c r="IM76" s="250"/>
    </row>
    <row r="77" spans="1:247" s="209" customFormat="1" ht="15" x14ac:dyDescent="0.25">
      <c r="A77" s="282"/>
      <c r="B77" s="212"/>
      <c r="C77" s="458" t="s">
        <v>573</v>
      </c>
      <c r="D77" s="458"/>
      <c r="E77" s="458"/>
      <c r="F77" s="458"/>
      <c r="G77" s="458"/>
      <c r="H77" s="253"/>
      <c r="I77" s="254"/>
      <c r="J77" s="254"/>
      <c r="K77" s="254"/>
      <c r="L77" s="256"/>
      <c r="M77" s="254"/>
      <c r="N77" s="283"/>
      <c r="O77" s="254"/>
      <c r="P77" s="284">
        <v>6964.62</v>
      </c>
      <c r="Q77" s="272"/>
      <c r="R77" s="272"/>
      <c r="HY77" s="250"/>
      <c r="HZ77" s="250"/>
      <c r="IA77" s="250"/>
      <c r="IB77" s="250"/>
      <c r="IC77" s="250"/>
      <c r="ID77" s="250"/>
      <c r="IE77" s="250"/>
      <c r="IG77" s="214"/>
      <c r="IH77" s="214"/>
      <c r="II77" s="214"/>
      <c r="IJ77" s="250" t="s">
        <v>573</v>
      </c>
      <c r="IK77" s="214"/>
      <c r="IL77" s="214"/>
      <c r="IM77" s="250"/>
    </row>
    <row r="78" spans="1:247" s="209" customFormat="1" ht="15" x14ac:dyDescent="0.25">
      <c r="A78" s="273"/>
      <c r="B78" s="261"/>
      <c r="C78" s="425" t="s">
        <v>410</v>
      </c>
      <c r="D78" s="425"/>
      <c r="E78" s="425"/>
      <c r="F78" s="425"/>
      <c r="G78" s="425"/>
      <c r="H78" s="262"/>
      <c r="I78" s="263"/>
      <c r="J78" s="263"/>
      <c r="K78" s="263"/>
      <c r="L78" s="265"/>
      <c r="M78" s="263"/>
      <c r="N78" s="265"/>
      <c r="O78" s="263"/>
      <c r="P78" s="266">
        <v>3042.42</v>
      </c>
      <c r="HY78" s="250"/>
      <c r="HZ78" s="250"/>
      <c r="IA78" s="250"/>
      <c r="IB78" s="250"/>
      <c r="IC78" s="250"/>
      <c r="ID78" s="250"/>
      <c r="IE78" s="250"/>
      <c r="IG78" s="214"/>
      <c r="IH78" s="214"/>
      <c r="II78" s="214"/>
      <c r="IJ78" s="250"/>
      <c r="IK78" s="214"/>
      <c r="IL78" s="214" t="s">
        <v>410</v>
      </c>
      <c r="IM78" s="250"/>
    </row>
    <row r="79" spans="1:247" s="209" customFormat="1" ht="15" x14ac:dyDescent="0.25">
      <c r="A79" s="273"/>
      <c r="B79" s="261" t="s">
        <v>581</v>
      </c>
      <c r="C79" s="425" t="s">
        <v>582</v>
      </c>
      <c r="D79" s="425"/>
      <c r="E79" s="425"/>
      <c r="F79" s="425"/>
      <c r="G79" s="425"/>
      <c r="H79" s="262" t="s">
        <v>412</v>
      </c>
      <c r="I79" s="279">
        <v>103</v>
      </c>
      <c r="J79" s="263"/>
      <c r="K79" s="279">
        <v>103</v>
      </c>
      <c r="L79" s="265"/>
      <c r="M79" s="263"/>
      <c r="N79" s="265"/>
      <c r="O79" s="263"/>
      <c r="P79" s="266">
        <v>3133.69</v>
      </c>
      <c r="HY79" s="250"/>
      <c r="HZ79" s="250"/>
      <c r="IA79" s="250"/>
      <c r="IB79" s="250"/>
      <c r="IC79" s="250"/>
      <c r="ID79" s="250"/>
      <c r="IE79" s="250"/>
      <c r="IG79" s="214"/>
      <c r="IH79" s="214"/>
      <c r="II79" s="214"/>
      <c r="IJ79" s="250"/>
      <c r="IK79" s="214"/>
      <c r="IL79" s="214" t="s">
        <v>582</v>
      </c>
      <c r="IM79" s="250"/>
    </row>
    <row r="80" spans="1:247" s="209" customFormat="1" ht="15" x14ac:dyDescent="0.25">
      <c r="A80" s="273"/>
      <c r="B80" s="261" t="s">
        <v>583</v>
      </c>
      <c r="C80" s="425" t="s">
        <v>584</v>
      </c>
      <c r="D80" s="425"/>
      <c r="E80" s="425"/>
      <c r="F80" s="425"/>
      <c r="G80" s="425"/>
      <c r="H80" s="262" t="s">
        <v>412</v>
      </c>
      <c r="I80" s="279">
        <v>60</v>
      </c>
      <c r="J80" s="263"/>
      <c r="K80" s="279">
        <v>60</v>
      </c>
      <c r="L80" s="265"/>
      <c r="M80" s="263"/>
      <c r="N80" s="265"/>
      <c r="O80" s="263"/>
      <c r="P80" s="266">
        <v>1825.45</v>
      </c>
      <c r="HY80" s="250"/>
      <c r="HZ80" s="250"/>
      <c r="IA80" s="250"/>
      <c r="IB80" s="250"/>
      <c r="IC80" s="250"/>
      <c r="ID80" s="250"/>
      <c r="IE80" s="250"/>
      <c r="IG80" s="214"/>
      <c r="IH80" s="214"/>
      <c r="II80" s="214"/>
      <c r="IJ80" s="250"/>
      <c r="IK80" s="214"/>
      <c r="IL80" s="214" t="s">
        <v>584</v>
      </c>
      <c r="IM80" s="250"/>
    </row>
    <row r="81" spans="1:262" s="209" customFormat="1" ht="15" x14ac:dyDescent="0.25">
      <c r="A81" s="285"/>
      <c r="B81" s="286"/>
      <c r="C81" s="458" t="s">
        <v>414</v>
      </c>
      <c r="D81" s="458"/>
      <c r="E81" s="458"/>
      <c r="F81" s="458"/>
      <c r="G81" s="458"/>
      <c r="H81" s="253"/>
      <c r="I81" s="254"/>
      <c r="J81" s="254"/>
      <c r="K81" s="254"/>
      <c r="L81" s="256"/>
      <c r="M81" s="254"/>
      <c r="N81" s="283">
        <v>11923.76</v>
      </c>
      <c r="O81" s="254"/>
      <c r="P81" s="284">
        <v>11923.76</v>
      </c>
      <c r="HY81" s="250"/>
      <c r="HZ81" s="250"/>
      <c r="IA81" s="250"/>
      <c r="IB81" s="250"/>
      <c r="IC81" s="250"/>
      <c r="ID81" s="250"/>
      <c r="IE81" s="250"/>
      <c r="IG81" s="214"/>
      <c r="IH81" s="214"/>
      <c r="II81" s="214"/>
      <c r="IJ81" s="250"/>
      <c r="IK81" s="214"/>
      <c r="IL81" s="214"/>
      <c r="IM81" s="250" t="s">
        <v>414</v>
      </c>
    </row>
    <row r="82" spans="1:262" s="209" customFormat="1" ht="0.75" customHeight="1" x14ac:dyDescent="0.25">
      <c r="A82" s="287"/>
      <c r="B82" s="288"/>
      <c r="C82" s="288"/>
      <c r="D82" s="288"/>
      <c r="E82" s="288"/>
      <c r="F82" s="288"/>
      <c r="G82" s="288"/>
      <c r="H82" s="289"/>
      <c r="I82" s="290"/>
      <c r="J82" s="290"/>
      <c r="K82" s="290"/>
      <c r="L82" s="291"/>
      <c r="M82" s="290"/>
      <c r="N82" s="291"/>
      <c r="O82" s="290"/>
      <c r="P82" s="292"/>
      <c r="HY82" s="250"/>
      <c r="HZ82" s="250"/>
      <c r="IA82" s="250"/>
      <c r="IB82" s="250"/>
      <c r="IC82" s="250"/>
      <c r="ID82" s="250"/>
      <c r="IE82" s="250"/>
      <c r="IG82" s="214"/>
      <c r="IH82" s="214"/>
      <c r="II82" s="214"/>
      <c r="IJ82" s="250"/>
      <c r="IK82" s="214"/>
      <c r="IL82" s="214"/>
      <c r="IM82" s="250"/>
    </row>
    <row r="83" spans="1:262" s="209" customFormat="1" ht="23.25" x14ac:dyDescent="0.25">
      <c r="A83" s="251" t="s">
        <v>509</v>
      </c>
      <c r="B83" s="252" t="s">
        <v>415</v>
      </c>
      <c r="C83" s="444" t="s">
        <v>585</v>
      </c>
      <c r="D83" s="444"/>
      <c r="E83" s="444"/>
      <c r="F83" s="444"/>
      <c r="G83" s="444"/>
      <c r="H83" s="253" t="s">
        <v>492</v>
      </c>
      <c r="I83" s="254">
        <v>1</v>
      </c>
      <c r="J83" s="255">
        <v>1</v>
      </c>
      <c r="K83" s="255">
        <v>1</v>
      </c>
      <c r="L83" s="256"/>
      <c r="M83" s="254"/>
      <c r="N83" s="293">
        <v>1983333.33</v>
      </c>
      <c r="O83" s="254"/>
      <c r="P83" s="284">
        <v>1983333.33</v>
      </c>
      <c r="HY83" s="250"/>
      <c r="HZ83" s="250"/>
      <c r="IA83" s="250" t="s">
        <v>585</v>
      </c>
      <c r="IB83" s="250" t="s">
        <v>469</v>
      </c>
      <c r="IC83" s="250" t="s">
        <v>469</v>
      </c>
      <c r="ID83" s="250" t="s">
        <v>469</v>
      </c>
      <c r="IE83" s="250" t="s">
        <v>469</v>
      </c>
      <c r="IG83" s="214"/>
      <c r="IH83" s="214"/>
      <c r="II83" s="214"/>
      <c r="IJ83" s="250"/>
      <c r="IK83" s="214"/>
      <c r="IL83" s="214"/>
      <c r="IM83" s="250"/>
    </row>
    <row r="84" spans="1:262" s="209" customFormat="1" ht="15" x14ac:dyDescent="0.25">
      <c r="A84" s="285"/>
      <c r="B84" s="286"/>
      <c r="C84" s="428" t="s">
        <v>586</v>
      </c>
      <c r="D84" s="428"/>
      <c r="E84" s="428"/>
      <c r="F84" s="428"/>
      <c r="G84" s="428"/>
      <c r="H84" s="428"/>
      <c r="I84" s="428"/>
      <c r="J84" s="428"/>
      <c r="K84" s="428"/>
      <c r="L84" s="428"/>
      <c r="M84" s="428"/>
      <c r="N84" s="428"/>
      <c r="O84" s="428"/>
      <c r="P84" s="459"/>
      <c r="HY84" s="250"/>
      <c r="HZ84" s="250"/>
      <c r="IA84" s="250"/>
      <c r="IB84" s="250"/>
      <c r="IC84" s="250"/>
      <c r="ID84" s="250"/>
      <c r="IE84" s="250"/>
      <c r="IG84" s="214"/>
      <c r="IH84" s="214"/>
      <c r="II84" s="214"/>
      <c r="IJ84" s="250"/>
      <c r="IK84" s="214"/>
      <c r="IL84" s="214"/>
      <c r="IM84" s="250"/>
      <c r="IN84" s="213" t="s">
        <v>586</v>
      </c>
      <c r="IO84" s="213" t="s">
        <v>469</v>
      </c>
      <c r="IP84" s="213" t="s">
        <v>469</v>
      </c>
      <c r="IQ84" s="213" t="s">
        <v>469</v>
      </c>
      <c r="IR84" s="213" t="s">
        <v>469</v>
      </c>
      <c r="IS84" s="213" t="s">
        <v>469</v>
      </c>
      <c r="IT84" s="213" t="s">
        <v>469</v>
      </c>
      <c r="IU84" s="213" t="s">
        <v>469</v>
      </c>
      <c r="IV84" s="213" t="s">
        <v>469</v>
      </c>
      <c r="IW84" s="213" t="s">
        <v>469</v>
      </c>
      <c r="IX84" s="213" t="s">
        <v>469</v>
      </c>
      <c r="IY84" s="213" t="s">
        <v>469</v>
      </c>
      <c r="IZ84" s="213" t="s">
        <v>469</v>
      </c>
      <c r="JA84" s="213" t="s">
        <v>469</v>
      </c>
    </row>
    <row r="85" spans="1:262" s="209" customFormat="1" ht="15" x14ac:dyDescent="0.25">
      <c r="A85" s="294"/>
      <c r="B85" s="211"/>
      <c r="C85" s="428" t="s">
        <v>587</v>
      </c>
      <c r="D85" s="428"/>
      <c r="E85" s="428"/>
      <c r="F85" s="428"/>
      <c r="G85" s="428"/>
      <c r="H85" s="428"/>
      <c r="I85" s="428"/>
      <c r="J85" s="428"/>
      <c r="K85" s="428"/>
      <c r="L85" s="428"/>
      <c r="M85" s="428"/>
      <c r="N85" s="428"/>
      <c r="O85" s="428"/>
      <c r="P85" s="459"/>
      <c r="HY85" s="250"/>
      <c r="HZ85" s="250"/>
      <c r="IA85" s="250"/>
      <c r="IB85" s="250"/>
      <c r="IC85" s="250"/>
      <c r="ID85" s="250"/>
      <c r="IE85" s="250"/>
      <c r="IG85" s="214"/>
      <c r="IH85" s="214"/>
      <c r="II85" s="214"/>
      <c r="IJ85" s="250"/>
      <c r="IK85" s="214"/>
      <c r="IL85" s="214"/>
      <c r="IM85" s="250"/>
      <c r="JB85" s="213" t="s">
        <v>587</v>
      </c>
    </row>
    <row r="86" spans="1:262" s="209" customFormat="1" ht="15" x14ac:dyDescent="0.25">
      <c r="A86" s="285"/>
      <c r="B86" s="286"/>
      <c r="C86" s="458" t="s">
        <v>414</v>
      </c>
      <c r="D86" s="458"/>
      <c r="E86" s="458"/>
      <c r="F86" s="458"/>
      <c r="G86" s="458"/>
      <c r="H86" s="253"/>
      <c r="I86" s="254"/>
      <c r="J86" s="254"/>
      <c r="K86" s="254"/>
      <c r="L86" s="256"/>
      <c r="M86" s="254"/>
      <c r="N86" s="256"/>
      <c r="O86" s="254"/>
      <c r="P86" s="284">
        <v>1983333.33</v>
      </c>
      <c r="HY86" s="250"/>
      <c r="HZ86" s="250"/>
      <c r="IA86" s="250"/>
      <c r="IB86" s="250"/>
      <c r="IC86" s="250"/>
      <c r="ID86" s="250"/>
      <c r="IE86" s="250"/>
      <c r="IG86" s="214"/>
      <c r="IH86" s="214"/>
      <c r="II86" s="214"/>
      <c r="IJ86" s="250"/>
      <c r="IK86" s="214"/>
      <c r="IL86" s="214"/>
      <c r="IM86" s="250" t="s">
        <v>414</v>
      </c>
    </row>
    <row r="87" spans="1:262" s="209" customFormat="1" ht="0.75" customHeight="1" x14ac:dyDescent="0.25">
      <c r="A87" s="287"/>
      <c r="B87" s="288"/>
      <c r="C87" s="288"/>
      <c r="D87" s="288"/>
      <c r="E87" s="288"/>
      <c r="F87" s="288"/>
      <c r="G87" s="288"/>
      <c r="H87" s="289"/>
      <c r="I87" s="290"/>
      <c r="J87" s="290"/>
      <c r="K87" s="290"/>
      <c r="L87" s="291"/>
      <c r="M87" s="290"/>
      <c r="N87" s="291"/>
      <c r="O87" s="290"/>
      <c r="P87" s="292"/>
      <c r="HY87" s="250"/>
      <c r="HZ87" s="250"/>
      <c r="IA87" s="250"/>
      <c r="IB87" s="250"/>
      <c r="IC87" s="250"/>
      <c r="ID87" s="250"/>
      <c r="IE87" s="250"/>
      <c r="IG87" s="214"/>
      <c r="IH87" s="214"/>
      <c r="II87" s="214"/>
      <c r="IJ87" s="250"/>
      <c r="IK87" s="214"/>
      <c r="IL87" s="214"/>
      <c r="IM87" s="250"/>
    </row>
    <row r="88" spans="1:262" s="209" customFormat="1" ht="15" x14ac:dyDescent="0.25">
      <c r="A88" s="251" t="s">
        <v>61</v>
      </c>
      <c r="B88" s="252" t="s">
        <v>588</v>
      </c>
      <c r="C88" s="444" t="s">
        <v>589</v>
      </c>
      <c r="D88" s="444"/>
      <c r="E88" s="444"/>
      <c r="F88" s="444"/>
      <c r="G88" s="444"/>
      <c r="H88" s="253" t="s">
        <v>517</v>
      </c>
      <c r="I88" s="254">
        <v>0.1</v>
      </c>
      <c r="J88" s="255">
        <v>1</v>
      </c>
      <c r="K88" s="295">
        <v>0.1</v>
      </c>
      <c r="L88" s="256"/>
      <c r="M88" s="254"/>
      <c r="N88" s="257"/>
      <c r="O88" s="254"/>
      <c r="P88" s="258"/>
      <c r="HY88" s="250"/>
      <c r="HZ88" s="250"/>
      <c r="IA88" s="250" t="s">
        <v>589</v>
      </c>
      <c r="IB88" s="250" t="s">
        <v>469</v>
      </c>
      <c r="IC88" s="250" t="s">
        <v>469</v>
      </c>
      <c r="ID88" s="250" t="s">
        <v>469</v>
      </c>
      <c r="IE88" s="250" t="s">
        <v>469</v>
      </c>
      <c r="IG88" s="214"/>
      <c r="IH88" s="214"/>
      <c r="II88" s="214"/>
      <c r="IJ88" s="250"/>
      <c r="IK88" s="214"/>
      <c r="IL88" s="214"/>
      <c r="IM88" s="250"/>
    </row>
    <row r="89" spans="1:262" s="209" customFormat="1" ht="15" x14ac:dyDescent="0.25">
      <c r="A89" s="260"/>
      <c r="B89" s="261" t="s">
        <v>64</v>
      </c>
      <c r="C89" s="425" t="s">
        <v>494</v>
      </c>
      <c r="D89" s="425"/>
      <c r="E89" s="425"/>
      <c r="F89" s="425"/>
      <c r="G89" s="425"/>
      <c r="H89" s="262" t="s">
        <v>409</v>
      </c>
      <c r="I89" s="263"/>
      <c r="J89" s="263"/>
      <c r="K89" s="264">
        <v>5.36</v>
      </c>
      <c r="L89" s="265"/>
      <c r="M89" s="263"/>
      <c r="N89" s="265"/>
      <c r="O89" s="263"/>
      <c r="P89" s="266">
        <v>1835.59</v>
      </c>
      <c r="HY89" s="250"/>
      <c r="HZ89" s="250"/>
      <c r="IA89" s="250"/>
      <c r="IB89" s="250"/>
      <c r="IC89" s="250"/>
      <c r="ID89" s="250"/>
      <c r="IE89" s="250"/>
      <c r="IG89" s="214" t="s">
        <v>494</v>
      </c>
      <c r="IH89" s="214"/>
      <c r="II89" s="214"/>
      <c r="IJ89" s="250"/>
      <c r="IK89" s="214"/>
      <c r="IL89" s="214"/>
      <c r="IM89" s="250"/>
    </row>
    <row r="90" spans="1:262" s="209" customFormat="1" ht="15" x14ac:dyDescent="0.25">
      <c r="A90" s="267"/>
      <c r="B90" s="261" t="s">
        <v>495</v>
      </c>
      <c r="C90" s="425" t="s">
        <v>496</v>
      </c>
      <c r="D90" s="425"/>
      <c r="E90" s="425"/>
      <c r="F90" s="425"/>
      <c r="G90" s="425"/>
      <c r="H90" s="262" t="s">
        <v>409</v>
      </c>
      <c r="I90" s="268">
        <v>53.6</v>
      </c>
      <c r="J90" s="263"/>
      <c r="K90" s="264">
        <v>5.36</v>
      </c>
      <c r="L90" s="269"/>
      <c r="M90" s="270"/>
      <c r="N90" s="271">
        <v>342.46</v>
      </c>
      <c r="O90" s="263"/>
      <c r="P90" s="266">
        <v>1835.59</v>
      </c>
      <c r="Q90" s="272"/>
      <c r="R90" s="272"/>
      <c r="HY90" s="250"/>
      <c r="HZ90" s="250"/>
      <c r="IA90" s="250"/>
      <c r="IB90" s="250"/>
      <c r="IC90" s="250"/>
      <c r="ID90" s="250"/>
      <c r="IE90" s="250"/>
      <c r="IG90" s="214"/>
      <c r="IH90" s="214" t="s">
        <v>496</v>
      </c>
      <c r="II90" s="214"/>
      <c r="IJ90" s="250"/>
      <c r="IK90" s="214"/>
      <c r="IL90" s="214"/>
      <c r="IM90" s="250"/>
    </row>
    <row r="91" spans="1:262" s="209" customFormat="1" ht="15" x14ac:dyDescent="0.25">
      <c r="A91" s="260"/>
      <c r="B91" s="261" t="s">
        <v>63</v>
      </c>
      <c r="C91" s="425" t="s">
        <v>407</v>
      </c>
      <c r="D91" s="425"/>
      <c r="E91" s="425"/>
      <c r="F91" s="425"/>
      <c r="G91" s="425"/>
      <c r="H91" s="262"/>
      <c r="I91" s="263"/>
      <c r="J91" s="263"/>
      <c r="K91" s="263"/>
      <c r="L91" s="265"/>
      <c r="M91" s="263"/>
      <c r="N91" s="265"/>
      <c r="O91" s="263"/>
      <c r="P91" s="277">
        <v>390.24</v>
      </c>
      <c r="HY91" s="250"/>
      <c r="HZ91" s="250"/>
      <c r="IA91" s="250"/>
      <c r="IB91" s="250"/>
      <c r="IC91" s="250"/>
      <c r="ID91" s="250"/>
      <c r="IE91" s="250"/>
      <c r="IG91" s="214" t="s">
        <v>407</v>
      </c>
      <c r="IH91" s="214"/>
      <c r="II91" s="214"/>
      <c r="IJ91" s="250"/>
      <c r="IK91" s="214"/>
      <c r="IL91" s="214"/>
      <c r="IM91" s="250"/>
    </row>
    <row r="92" spans="1:262" s="209" customFormat="1" ht="15" x14ac:dyDescent="0.25">
      <c r="A92" s="260"/>
      <c r="B92" s="261"/>
      <c r="C92" s="425" t="s">
        <v>497</v>
      </c>
      <c r="D92" s="425"/>
      <c r="E92" s="425"/>
      <c r="F92" s="425"/>
      <c r="G92" s="425"/>
      <c r="H92" s="262" t="s">
        <v>409</v>
      </c>
      <c r="I92" s="263"/>
      <c r="J92" s="263"/>
      <c r="K92" s="264">
        <v>0.32</v>
      </c>
      <c r="L92" s="265"/>
      <c r="M92" s="263"/>
      <c r="N92" s="265"/>
      <c r="O92" s="263"/>
      <c r="P92" s="277">
        <v>128.38999999999999</v>
      </c>
      <c r="HY92" s="250"/>
      <c r="HZ92" s="250"/>
      <c r="IA92" s="250"/>
      <c r="IB92" s="250"/>
      <c r="IC92" s="250"/>
      <c r="ID92" s="250"/>
      <c r="IE92" s="250"/>
      <c r="IG92" s="214" t="s">
        <v>497</v>
      </c>
      <c r="IH92" s="214"/>
      <c r="II92" s="214"/>
      <c r="IJ92" s="250"/>
      <c r="IK92" s="214"/>
      <c r="IL92" s="214"/>
      <c r="IM92" s="250"/>
    </row>
    <row r="93" spans="1:262" s="209" customFormat="1" ht="15" x14ac:dyDescent="0.25">
      <c r="A93" s="267"/>
      <c r="B93" s="261" t="s">
        <v>498</v>
      </c>
      <c r="C93" s="425" t="s">
        <v>499</v>
      </c>
      <c r="D93" s="425"/>
      <c r="E93" s="425"/>
      <c r="F93" s="425"/>
      <c r="G93" s="425"/>
      <c r="H93" s="262" t="s">
        <v>564</v>
      </c>
      <c r="I93" s="268">
        <v>1.6</v>
      </c>
      <c r="J93" s="263"/>
      <c r="K93" s="264">
        <v>0.16</v>
      </c>
      <c r="L93" s="269"/>
      <c r="M93" s="270"/>
      <c r="N93" s="271">
        <v>1607.46</v>
      </c>
      <c r="O93" s="263"/>
      <c r="P93" s="266">
        <v>257.19</v>
      </c>
      <c r="Q93" s="272"/>
      <c r="R93" s="272"/>
      <c r="HY93" s="250"/>
      <c r="HZ93" s="250"/>
      <c r="IA93" s="250"/>
      <c r="IB93" s="250"/>
      <c r="IC93" s="250"/>
      <c r="ID93" s="250"/>
      <c r="IE93" s="250"/>
      <c r="IG93" s="214"/>
      <c r="IH93" s="214" t="s">
        <v>499</v>
      </c>
      <c r="II93" s="214"/>
      <c r="IJ93" s="250"/>
      <c r="IK93" s="214"/>
      <c r="IL93" s="214"/>
      <c r="IM93" s="250"/>
    </row>
    <row r="94" spans="1:262" s="209" customFormat="1" ht="15" x14ac:dyDescent="0.25">
      <c r="A94" s="273"/>
      <c r="B94" s="261" t="s">
        <v>500</v>
      </c>
      <c r="C94" s="425" t="s">
        <v>501</v>
      </c>
      <c r="D94" s="425"/>
      <c r="E94" s="425"/>
      <c r="F94" s="425"/>
      <c r="G94" s="425"/>
      <c r="H94" s="262" t="s">
        <v>409</v>
      </c>
      <c r="I94" s="268">
        <v>1.6</v>
      </c>
      <c r="J94" s="263"/>
      <c r="K94" s="264">
        <v>0.16</v>
      </c>
      <c r="L94" s="265"/>
      <c r="M94" s="263"/>
      <c r="N94" s="274">
        <v>460.03</v>
      </c>
      <c r="O94" s="263"/>
      <c r="P94" s="277">
        <v>73.599999999999994</v>
      </c>
      <c r="HY94" s="250"/>
      <c r="HZ94" s="250"/>
      <c r="IA94" s="250"/>
      <c r="IB94" s="250"/>
      <c r="IC94" s="250"/>
      <c r="ID94" s="250"/>
      <c r="IE94" s="250"/>
      <c r="IG94" s="214"/>
      <c r="IH94" s="214"/>
      <c r="II94" s="214" t="s">
        <v>501</v>
      </c>
      <c r="IJ94" s="250"/>
      <c r="IK94" s="214"/>
      <c r="IL94" s="214"/>
      <c r="IM94" s="250"/>
    </row>
    <row r="95" spans="1:262" s="209" customFormat="1" ht="15" x14ac:dyDescent="0.25">
      <c r="A95" s="267"/>
      <c r="B95" s="261" t="s">
        <v>502</v>
      </c>
      <c r="C95" s="425" t="s">
        <v>503</v>
      </c>
      <c r="D95" s="425"/>
      <c r="E95" s="425"/>
      <c r="F95" s="425"/>
      <c r="G95" s="425"/>
      <c r="H95" s="262" t="s">
        <v>564</v>
      </c>
      <c r="I95" s="268">
        <v>1.6</v>
      </c>
      <c r="J95" s="263"/>
      <c r="K95" s="264">
        <v>0.16</v>
      </c>
      <c r="L95" s="275">
        <v>477.92</v>
      </c>
      <c r="M95" s="276">
        <v>1.25</v>
      </c>
      <c r="N95" s="271">
        <v>597.4</v>
      </c>
      <c r="O95" s="263"/>
      <c r="P95" s="266">
        <v>95.58</v>
      </c>
      <c r="Q95" s="272"/>
      <c r="R95" s="272"/>
      <c r="HY95" s="250"/>
      <c r="HZ95" s="250"/>
      <c r="IA95" s="250"/>
      <c r="IB95" s="250"/>
      <c r="IC95" s="250"/>
      <c r="ID95" s="250"/>
      <c r="IE95" s="250"/>
      <c r="IG95" s="214"/>
      <c r="IH95" s="214" t="s">
        <v>503</v>
      </c>
      <c r="II95" s="214"/>
      <c r="IJ95" s="250"/>
      <c r="IK95" s="214"/>
      <c r="IL95" s="214"/>
      <c r="IM95" s="250"/>
    </row>
    <row r="96" spans="1:262" s="209" customFormat="1" ht="15" x14ac:dyDescent="0.25">
      <c r="A96" s="273"/>
      <c r="B96" s="261" t="s">
        <v>504</v>
      </c>
      <c r="C96" s="425" t="s">
        <v>505</v>
      </c>
      <c r="D96" s="425"/>
      <c r="E96" s="425"/>
      <c r="F96" s="425"/>
      <c r="G96" s="425"/>
      <c r="H96" s="262" t="s">
        <v>409</v>
      </c>
      <c r="I96" s="268">
        <v>1.6</v>
      </c>
      <c r="J96" s="263"/>
      <c r="K96" s="264">
        <v>0.16</v>
      </c>
      <c r="L96" s="265"/>
      <c r="M96" s="263"/>
      <c r="N96" s="274">
        <v>342.46</v>
      </c>
      <c r="O96" s="263"/>
      <c r="P96" s="277">
        <v>54.79</v>
      </c>
      <c r="HY96" s="250"/>
      <c r="HZ96" s="250"/>
      <c r="IA96" s="250"/>
      <c r="IB96" s="250"/>
      <c r="IC96" s="250"/>
      <c r="ID96" s="250"/>
      <c r="IE96" s="250"/>
      <c r="IG96" s="214"/>
      <c r="IH96" s="214"/>
      <c r="II96" s="214" t="s">
        <v>505</v>
      </c>
      <c r="IJ96" s="250"/>
      <c r="IK96" s="214"/>
      <c r="IL96" s="214"/>
      <c r="IM96" s="250"/>
    </row>
    <row r="97" spans="1:247" s="209" customFormat="1" ht="23.25" x14ac:dyDescent="0.25">
      <c r="A97" s="267"/>
      <c r="B97" s="261" t="s">
        <v>512</v>
      </c>
      <c r="C97" s="425" t="s">
        <v>513</v>
      </c>
      <c r="D97" s="425"/>
      <c r="E97" s="425"/>
      <c r="F97" s="425"/>
      <c r="G97" s="425"/>
      <c r="H97" s="262" t="s">
        <v>564</v>
      </c>
      <c r="I97" s="264">
        <v>13.07</v>
      </c>
      <c r="J97" s="263"/>
      <c r="K97" s="278">
        <v>1.3069999999999999</v>
      </c>
      <c r="L97" s="269"/>
      <c r="M97" s="270"/>
      <c r="N97" s="271">
        <v>28.67</v>
      </c>
      <c r="O97" s="263"/>
      <c r="P97" s="266">
        <v>37.47</v>
      </c>
      <c r="Q97" s="272"/>
      <c r="R97" s="272"/>
      <c r="HY97" s="250"/>
      <c r="HZ97" s="250"/>
      <c r="IA97" s="250"/>
      <c r="IB97" s="250"/>
      <c r="IC97" s="250"/>
      <c r="ID97" s="250"/>
      <c r="IE97" s="250"/>
      <c r="IG97" s="214"/>
      <c r="IH97" s="214" t="s">
        <v>513</v>
      </c>
      <c r="II97" s="214"/>
      <c r="IJ97" s="250"/>
      <c r="IK97" s="214"/>
      <c r="IL97" s="214"/>
      <c r="IM97" s="250"/>
    </row>
    <row r="98" spans="1:247" s="209" customFormat="1" ht="15" x14ac:dyDescent="0.25">
      <c r="A98" s="260"/>
      <c r="B98" s="261" t="s">
        <v>61</v>
      </c>
      <c r="C98" s="425" t="s">
        <v>408</v>
      </c>
      <c r="D98" s="425"/>
      <c r="E98" s="425"/>
      <c r="F98" s="425"/>
      <c r="G98" s="425"/>
      <c r="H98" s="262"/>
      <c r="I98" s="263"/>
      <c r="J98" s="263"/>
      <c r="K98" s="263"/>
      <c r="L98" s="265"/>
      <c r="M98" s="263"/>
      <c r="N98" s="265"/>
      <c r="O98" s="263"/>
      <c r="P98" s="266">
        <v>15491.32</v>
      </c>
      <c r="HY98" s="250"/>
      <c r="HZ98" s="250"/>
      <c r="IA98" s="250"/>
      <c r="IB98" s="250"/>
      <c r="IC98" s="250"/>
      <c r="ID98" s="250"/>
      <c r="IE98" s="250"/>
      <c r="IG98" s="214" t="s">
        <v>408</v>
      </c>
      <c r="IH98" s="214"/>
      <c r="II98" s="214"/>
      <c r="IJ98" s="250"/>
      <c r="IK98" s="214"/>
      <c r="IL98" s="214"/>
      <c r="IM98" s="250"/>
    </row>
    <row r="99" spans="1:247" s="209" customFormat="1" ht="23.25" x14ac:dyDescent="0.25">
      <c r="A99" s="267"/>
      <c r="B99" s="261" t="s">
        <v>567</v>
      </c>
      <c r="C99" s="425" t="s">
        <v>568</v>
      </c>
      <c r="D99" s="425"/>
      <c r="E99" s="425"/>
      <c r="F99" s="425"/>
      <c r="G99" s="425"/>
      <c r="H99" s="262" t="s">
        <v>506</v>
      </c>
      <c r="I99" s="268">
        <v>4.2</v>
      </c>
      <c r="J99" s="263"/>
      <c r="K99" s="264">
        <v>0.42</v>
      </c>
      <c r="L99" s="269"/>
      <c r="M99" s="270"/>
      <c r="N99" s="271">
        <v>170.99</v>
      </c>
      <c r="O99" s="263"/>
      <c r="P99" s="266">
        <v>71.819999999999993</v>
      </c>
      <c r="Q99" s="272"/>
      <c r="R99" s="272"/>
      <c r="HY99" s="250"/>
      <c r="HZ99" s="250"/>
      <c r="IA99" s="250"/>
      <c r="IB99" s="250"/>
      <c r="IC99" s="250"/>
      <c r="ID99" s="250"/>
      <c r="IE99" s="250"/>
      <c r="IG99" s="214"/>
      <c r="IH99" s="214" t="s">
        <v>568</v>
      </c>
      <c r="II99" s="214"/>
      <c r="IJ99" s="250"/>
      <c r="IK99" s="214"/>
      <c r="IL99" s="214"/>
      <c r="IM99" s="250"/>
    </row>
    <row r="100" spans="1:247" s="209" customFormat="1" ht="15" x14ac:dyDescent="0.25">
      <c r="A100" s="267"/>
      <c r="B100" s="261" t="s">
        <v>515</v>
      </c>
      <c r="C100" s="425" t="s">
        <v>516</v>
      </c>
      <c r="D100" s="425"/>
      <c r="E100" s="425"/>
      <c r="F100" s="425"/>
      <c r="G100" s="425"/>
      <c r="H100" s="262" t="s">
        <v>506</v>
      </c>
      <c r="I100" s="279">
        <v>27</v>
      </c>
      <c r="J100" s="263"/>
      <c r="K100" s="268">
        <v>2.7</v>
      </c>
      <c r="L100" s="269"/>
      <c r="M100" s="270"/>
      <c r="N100" s="271">
        <v>219.76</v>
      </c>
      <c r="O100" s="263"/>
      <c r="P100" s="266">
        <v>593.35</v>
      </c>
      <c r="Q100" s="272"/>
      <c r="R100" s="272"/>
      <c r="HY100" s="250"/>
      <c r="HZ100" s="250"/>
      <c r="IA100" s="250"/>
      <c r="IB100" s="250"/>
      <c r="IC100" s="250"/>
      <c r="ID100" s="250"/>
      <c r="IE100" s="250"/>
      <c r="IG100" s="214"/>
      <c r="IH100" s="214" t="s">
        <v>516</v>
      </c>
      <c r="II100" s="214"/>
      <c r="IJ100" s="250"/>
      <c r="IK100" s="214"/>
      <c r="IL100" s="214"/>
      <c r="IM100" s="250"/>
    </row>
    <row r="101" spans="1:247" s="209" customFormat="1" ht="15" x14ac:dyDescent="0.25">
      <c r="A101" s="267"/>
      <c r="B101" s="261" t="s">
        <v>590</v>
      </c>
      <c r="C101" s="425" t="s">
        <v>591</v>
      </c>
      <c r="D101" s="425"/>
      <c r="E101" s="425"/>
      <c r="F101" s="425"/>
      <c r="G101" s="425"/>
      <c r="H101" s="262" t="s">
        <v>592</v>
      </c>
      <c r="I101" s="268">
        <v>0.8</v>
      </c>
      <c r="J101" s="263"/>
      <c r="K101" s="264">
        <v>0.08</v>
      </c>
      <c r="L101" s="275">
        <v>237.77</v>
      </c>
      <c r="M101" s="276">
        <v>1.38</v>
      </c>
      <c r="N101" s="271">
        <v>328.12</v>
      </c>
      <c r="O101" s="263"/>
      <c r="P101" s="266">
        <v>26.25</v>
      </c>
      <c r="Q101" s="272"/>
      <c r="R101" s="272"/>
      <c r="HY101" s="250"/>
      <c r="HZ101" s="250"/>
      <c r="IA101" s="250"/>
      <c r="IB101" s="250"/>
      <c r="IC101" s="250"/>
      <c r="ID101" s="250"/>
      <c r="IE101" s="250"/>
      <c r="IG101" s="214"/>
      <c r="IH101" s="214" t="s">
        <v>591</v>
      </c>
      <c r="II101" s="214"/>
      <c r="IJ101" s="250"/>
      <c r="IK101" s="214"/>
      <c r="IL101" s="214"/>
      <c r="IM101" s="250"/>
    </row>
    <row r="102" spans="1:247" s="209" customFormat="1" ht="15" x14ac:dyDescent="0.25">
      <c r="A102" s="267"/>
      <c r="B102" s="261" t="s">
        <v>593</v>
      </c>
      <c r="C102" s="425" t="s">
        <v>594</v>
      </c>
      <c r="D102" s="425"/>
      <c r="E102" s="425"/>
      <c r="F102" s="425"/>
      <c r="G102" s="425"/>
      <c r="H102" s="262" t="s">
        <v>514</v>
      </c>
      <c r="I102" s="264">
        <v>0.15</v>
      </c>
      <c r="J102" s="263"/>
      <c r="K102" s="278">
        <v>1.4999999999999999E-2</v>
      </c>
      <c r="L102" s="275">
        <v>565.20000000000005</v>
      </c>
      <c r="M102" s="276">
        <v>1.89</v>
      </c>
      <c r="N102" s="271">
        <v>1068.23</v>
      </c>
      <c r="O102" s="263"/>
      <c r="P102" s="266">
        <v>16.02</v>
      </c>
      <c r="Q102" s="272"/>
      <c r="R102" s="272"/>
      <c r="HY102" s="250"/>
      <c r="HZ102" s="250"/>
      <c r="IA102" s="250"/>
      <c r="IB102" s="250"/>
      <c r="IC102" s="250"/>
      <c r="ID102" s="250"/>
      <c r="IE102" s="250"/>
      <c r="IG102" s="214"/>
      <c r="IH102" s="214" t="s">
        <v>594</v>
      </c>
      <c r="II102" s="214"/>
      <c r="IJ102" s="250"/>
      <c r="IK102" s="214"/>
      <c r="IL102" s="214"/>
      <c r="IM102" s="250"/>
    </row>
    <row r="103" spans="1:247" s="209" customFormat="1" ht="23.25" x14ac:dyDescent="0.25">
      <c r="A103" s="267"/>
      <c r="B103" s="261" t="s">
        <v>595</v>
      </c>
      <c r="C103" s="425" t="s">
        <v>596</v>
      </c>
      <c r="D103" s="425"/>
      <c r="E103" s="425"/>
      <c r="F103" s="425"/>
      <c r="G103" s="425"/>
      <c r="H103" s="262" t="s">
        <v>517</v>
      </c>
      <c r="I103" s="264">
        <v>0.18</v>
      </c>
      <c r="J103" s="263"/>
      <c r="K103" s="278">
        <v>1.7999999999999999E-2</v>
      </c>
      <c r="L103" s="280">
        <v>4885.8500000000004</v>
      </c>
      <c r="M103" s="276">
        <v>1.53</v>
      </c>
      <c r="N103" s="271">
        <v>7475.35</v>
      </c>
      <c r="O103" s="263"/>
      <c r="P103" s="266">
        <v>134.56</v>
      </c>
      <c r="Q103" s="272"/>
      <c r="R103" s="272"/>
      <c r="HY103" s="250"/>
      <c r="HZ103" s="250"/>
      <c r="IA103" s="250"/>
      <c r="IB103" s="250"/>
      <c r="IC103" s="250"/>
      <c r="ID103" s="250"/>
      <c r="IE103" s="250"/>
      <c r="IG103" s="214"/>
      <c r="IH103" s="214" t="s">
        <v>596</v>
      </c>
      <c r="II103" s="214"/>
      <c r="IJ103" s="250"/>
      <c r="IK103" s="214"/>
      <c r="IL103" s="214"/>
      <c r="IM103" s="250"/>
    </row>
    <row r="104" spans="1:247" s="209" customFormat="1" ht="23.25" x14ac:dyDescent="0.25">
      <c r="A104" s="267"/>
      <c r="B104" s="261" t="s">
        <v>597</v>
      </c>
      <c r="C104" s="425" t="s">
        <v>598</v>
      </c>
      <c r="D104" s="425"/>
      <c r="E104" s="425"/>
      <c r="F104" s="425"/>
      <c r="G104" s="425"/>
      <c r="H104" s="262" t="s">
        <v>517</v>
      </c>
      <c r="I104" s="279">
        <v>1</v>
      </c>
      <c r="J104" s="263"/>
      <c r="K104" s="268">
        <v>0.1</v>
      </c>
      <c r="L104" s="269"/>
      <c r="M104" s="270"/>
      <c r="N104" s="271">
        <v>146493.17000000001</v>
      </c>
      <c r="O104" s="263"/>
      <c r="P104" s="266">
        <v>14649.32</v>
      </c>
      <c r="Q104" s="272"/>
      <c r="R104" s="272"/>
      <c r="HY104" s="250"/>
      <c r="HZ104" s="250"/>
      <c r="IA104" s="250"/>
      <c r="IB104" s="250"/>
      <c r="IC104" s="250"/>
      <c r="ID104" s="250"/>
      <c r="IE104" s="250"/>
      <c r="IG104" s="214"/>
      <c r="IH104" s="214" t="s">
        <v>598</v>
      </c>
      <c r="II104" s="214"/>
      <c r="IJ104" s="250"/>
      <c r="IK104" s="214"/>
      <c r="IL104" s="214"/>
      <c r="IM104" s="250"/>
    </row>
    <row r="105" spans="1:247" s="209" customFormat="1" ht="15" x14ac:dyDescent="0.25">
      <c r="A105" s="282"/>
      <c r="B105" s="212"/>
      <c r="C105" s="458" t="s">
        <v>573</v>
      </c>
      <c r="D105" s="458"/>
      <c r="E105" s="458"/>
      <c r="F105" s="458"/>
      <c r="G105" s="458"/>
      <c r="H105" s="253"/>
      <c r="I105" s="254"/>
      <c r="J105" s="254"/>
      <c r="K105" s="254"/>
      <c r="L105" s="256"/>
      <c r="M105" s="254"/>
      <c r="N105" s="283"/>
      <c r="O105" s="254"/>
      <c r="P105" s="284">
        <v>17845.54</v>
      </c>
      <c r="Q105" s="272"/>
      <c r="R105" s="272"/>
      <c r="HY105" s="250"/>
      <c r="HZ105" s="250"/>
      <c r="IA105" s="250"/>
      <c r="IB105" s="250"/>
      <c r="IC105" s="250"/>
      <c r="ID105" s="250"/>
      <c r="IE105" s="250"/>
      <c r="IG105" s="214"/>
      <c r="IH105" s="214"/>
      <c r="II105" s="214"/>
      <c r="IJ105" s="250" t="s">
        <v>573</v>
      </c>
      <c r="IK105" s="214"/>
      <c r="IL105" s="214"/>
      <c r="IM105" s="250"/>
    </row>
    <row r="106" spans="1:247" s="209" customFormat="1" ht="15" x14ac:dyDescent="0.25">
      <c r="A106" s="273" t="s">
        <v>114</v>
      </c>
      <c r="B106" s="261" t="s">
        <v>507</v>
      </c>
      <c r="C106" s="425" t="s">
        <v>508</v>
      </c>
      <c r="D106" s="425"/>
      <c r="E106" s="425"/>
      <c r="F106" s="425"/>
      <c r="G106" s="425"/>
      <c r="H106" s="262" t="s">
        <v>412</v>
      </c>
      <c r="I106" s="279">
        <v>2</v>
      </c>
      <c r="J106" s="263"/>
      <c r="K106" s="279">
        <v>2</v>
      </c>
      <c r="L106" s="265"/>
      <c r="M106" s="263"/>
      <c r="N106" s="265"/>
      <c r="O106" s="263"/>
      <c r="P106" s="277">
        <v>36.71</v>
      </c>
      <c r="HY106" s="250"/>
      <c r="HZ106" s="250"/>
      <c r="IA106" s="250"/>
      <c r="IB106" s="250"/>
      <c r="IC106" s="250"/>
      <c r="ID106" s="250"/>
      <c r="IE106" s="250"/>
      <c r="IG106" s="214"/>
      <c r="IH106" s="214"/>
      <c r="II106" s="214"/>
      <c r="IJ106" s="250"/>
      <c r="IK106" s="214" t="s">
        <v>508</v>
      </c>
      <c r="IL106" s="214"/>
      <c r="IM106" s="250"/>
    </row>
    <row r="107" spans="1:247" s="209" customFormat="1" ht="15" x14ac:dyDescent="0.25">
      <c r="A107" s="273"/>
      <c r="B107" s="261"/>
      <c r="C107" s="425" t="s">
        <v>410</v>
      </c>
      <c r="D107" s="425"/>
      <c r="E107" s="425"/>
      <c r="F107" s="425"/>
      <c r="G107" s="425"/>
      <c r="H107" s="262"/>
      <c r="I107" s="263"/>
      <c r="J107" s="263"/>
      <c r="K107" s="263"/>
      <c r="L107" s="265"/>
      <c r="M107" s="263"/>
      <c r="N107" s="265"/>
      <c r="O107" s="263"/>
      <c r="P107" s="266">
        <v>1963.98</v>
      </c>
      <c r="HY107" s="250"/>
      <c r="HZ107" s="250"/>
      <c r="IA107" s="250"/>
      <c r="IB107" s="250"/>
      <c r="IC107" s="250"/>
      <c r="ID107" s="250"/>
      <c r="IE107" s="250"/>
      <c r="IG107" s="214"/>
      <c r="IH107" s="214"/>
      <c r="II107" s="214"/>
      <c r="IJ107" s="250"/>
      <c r="IK107" s="214"/>
      <c r="IL107" s="214" t="s">
        <v>410</v>
      </c>
      <c r="IM107" s="250"/>
    </row>
    <row r="108" spans="1:247" s="209" customFormat="1" ht="15" x14ac:dyDescent="0.25">
      <c r="A108" s="273"/>
      <c r="B108" s="261" t="s">
        <v>574</v>
      </c>
      <c r="C108" s="425" t="s">
        <v>411</v>
      </c>
      <c r="D108" s="425"/>
      <c r="E108" s="425"/>
      <c r="F108" s="425"/>
      <c r="G108" s="425"/>
      <c r="H108" s="262" t="s">
        <v>412</v>
      </c>
      <c r="I108" s="279">
        <v>97</v>
      </c>
      <c r="J108" s="263"/>
      <c r="K108" s="279">
        <v>97</v>
      </c>
      <c r="L108" s="265"/>
      <c r="M108" s="263"/>
      <c r="N108" s="265"/>
      <c r="O108" s="263"/>
      <c r="P108" s="266">
        <v>1905.06</v>
      </c>
      <c r="HY108" s="250"/>
      <c r="HZ108" s="250"/>
      <c r="IA108" s="250"/>
      <c r="IB108" s="250"/>
      <c r="IC108" s="250"/>
      <c r="ID108" s="250"/>
      <c r="IE108" s="250"/>
      <c r="IG108" s="214"/>
      <c r="IH108" s="214"/>
      <c r="II108" s="214"/>
      <c r="IJ108" s="250"/>
      <c r="IK108" s="214"/>
      <c r="IL108" s="214" t="s">
        <v>411</v>
      </c>
      <c r="IM108" s="250"/>
    </row>
    <row r="109" spans="1:247" s="209" customFormat="1" ht="15" x14ac:dyDescent="0.25">
      <c r="A109" s="273"/>
      <c r="B109" s="261" t="s">
        <v>575</v>
      </c>
      <c r="C109" s="425" t="s">
        <v>413</v>
      </c>
      <c r="D109" s="425"/>
      <c r="E109" s="425"/>
      <c r="F109" s="425"/>
      <c r="G109" s="425"/>
      <c r="H109" s="262" t="s">
        <v>412</v>
      </c>
      <c r="I109" s="279">
        <v>51</v>
      </c>
      <c r="J109" s="263"/>
      <c r="K109" s="279">
        <v>51</v>
      </c>
      <c r="L109" s="265"/>
      <c r="M109" s="263"/>
      <c r="N109" s="265"/>
      <c r="O109" s="263"/>
      <c r="P109" s="266">
        <v>1001.63</v>
      </c>
      <c r="HY109" s="250"/>
      <c r="HZ109" s="250"/>
      <c r="IA109" s="250"/>
      <c r="IB109" s="250"/>
      <c r="IC109" s="250"/>
      <c r="ID109" s="250"/>
      <c r="IE109" s="250"/>
      <c r="IG109" s="214"/>
      <c r="IH109" s="214"/>
      <c r="II109" s="214"/>
      <c r="IJ109" s="250"/>
      <c r="IK109" s="214"/>
      <c r="IL109" s="214" t="s">
        <v>413</v>
      </c>
      <c r="IM109" s="250"/>
    </row>
    <row r="110" spans="1:247" s="209" customFormat="1" ht="15" x14ac:dyDescent="0.25">
      <c r="A110" s="285"/>
      <c r="B110" s="286"/>
      <c r="C110" s="458" t="s">
        <v>414</v>
      </c>
      <c r="D110" s="458"/>
      <c r="E110" s="458"/>
      <c r="F110" s="458"/>
      <c r="G110" s="458"/>
      <c r="H110" s="253"/>
      <c r="I110" s="254"/>
      <c r="J110" s="254"/>
      <c r="K110" s="254"/>
      <c r="L110" s="256"/>
      <c r="M110" s="254"/>
      <c r="N110" s="283">
        <v>207889.4</v>
      </c>
      <c r="O110" s="254"/>
      <c r="P110" s="284">
        <v>20788.939999999999</v>
      </c>
      <c r="HY110" s="250"/>
      <c r="HZ110" s="250"/>
      <c r="IA110" s="250"/>
      <c r="IB110" s="250"/>
      <c r="IC110" s="250"/>
      <c r="ID110" s="250"/>
      <c r="IE110" s="250"/>
      <c r="IG110" s="214"/>
      <c r="IH110" s="214"/>
      <c r="II110" s="214"/>
      <c r="IJ110" s="250"/>
      <c r="IK110" s="214"/>
      <c r="IL110" s="214"/>
      <c r="IM110" s="250" t="s">
        <v>414</v>
      </c>
    </row>
    <row r="111" spans="1:247" s="209" customFormat="1" ht="0.75" customHeight="1" x14ac:dyDescent="0.25">
      <c r="A111" s="287"/>
      <c r="B111" s="288"/>
      <c r="C111" s="288"/>
      <c r="D111" s="288"/>
      <c r="E111" s="288"/>
      <c r="F111" s="288"/>
      <c r="G111" s="288"/>
      <c r="H111" s="289"/>
      <c r="I111" s="290"/>
      <c r="J111" s="290"/>
      <c r="K111" s="290"/>
      <c r="L111" s="291"/>
      <c r="M111" s="290"/>
      <c r="N111" s="291"/>
      <c r="O111" s="290"/>
      <c r="P111" s="292"/>
      <c r="HY111" s="250"/>
      <c r="HZ111" s="250"/>
      <c r="IA111" s="250"/>
      <c r="IB111" s="250"/>
      <c r="IC111" s="250"/>
      <c r="ID111" s="250"/>
      <c r="IE111" s="250"/>
      <c r="IG111" s="214"/>
      <c r="IH111" s="214"/>
      <c r="II111" s="214"/>
      <c r="IJ111" s="250"/>
      <c r="IK111" s="214"/>
      <c r="IL111" s="214"/>
      <c r="IM111" s="250"/>
    </row>
    <row r="112" spans="1:247" s="209" customFormat="1" ht="23.25" x14ac:dyDescent="0.25">
      <c r="A112" s="251" t="s">
        <v>59</v>
      </c>
      <c r="B112" s="252" t="s">
        <v>599</v>
      </c>
      <c r="C112" s="444" t="s">
        <v>600</v>
      </c>
      <c r="D112" s="444"/>
      <c r="E112" s="444"/>
      <c r="F112" s="444"/>
      <c r="G112" s="444"/>
      <c r="H112" s="253" t="s">
        <v>601</v>
      </c>
      <c r="I112" s="254">
        <v>0.18</v>
      </c>
      <c r="J112" s="255">
        <v>1</v>
      </c>
      <c r="K112" s="296">
        <v>0.18</v>
      </c>
      <c r="L112" s="256"/>
      <c r="M112" s="254"/>
      <c r="N112" s="257"/>
      <c r="O112" s="254"/>
      <c r="P112" s="258"/>
      <c r="HY112" s="250"/>
      <c r="HZ112" s="250"/>
      <c r="IA112" s="250" t="s">
        <v>600</v>
      </c>
      <c r="IB112" s="250" t="s">
        <v>469</v>
      </c>
      <c r="IC112" s="250" t="s">
        <v>469</v>
      </c>
      <c r="ID112" s="250" t="s">
        <v>469</v>
      </c>
      <c r="IE112" s="250" t="s">
        <v>469</v>
      </c>
      <c r="IG112" s="214"/>
      <c r="IH112" s="214"/>
      <c r="II112" s="214"/>
      <c r="IJ112" s="250"/>
      <c r="IK112" s="214"/>
      <c r="IL112" s="214"/>
      <c r="IM112" s="250"/>
    </row>
    <row r="113" spans="1:247" s="209" customFormat="1" ht="15" x14ac:dyDescent="0.25">
      <c r="A113" s="260"/>
      <c r="B113" s="261" t="s">
        <v>64</v>
      </c>
      <c r="C113" s="425" t="s">
        <v>494</v>
      </c>
      <c r="D113" s="425"/>
      <c r="E113" s="425"/>
      <c r="F113" s="425"/>
      <c r="G113" s="425"/>
      <c r="H113" s="262" t="s">
        <v>409</v>
      </c>
      <c r="I113" s="263"/>
      <c r="J113" s="263"/>
      <c r="K113" s="264">
        <v>34.020000000000003</v>
      </c>
      <c r="L113" s="265"/>
      <c r="M113" s="263"/>
      <c r="N113" s="265"/>
      <c r="O113" s="263"/>
      <c r="P113" s="266">
        <v>10172.66</v>
      </c>
      <c r="HY113" s="250"/>
      <c r="HZ113" s="250"/>
      <c r="IA113" s="250"/>
      <c r="IB113" s="250"/>
      <c r="IC113" s="250"/>
      <c r="ID113" s="250"/>
      <c r="IE113" s="250"/>
      <c r="IG113" s="214" t="s">
        <v>494</v>
      </c>
      <c r="IH113" s="214"/>
      <c r="II113" s="214"/>
      <c r="IJ113" s="250"/>
      <c r="IK113" s="214"/>
      <c r="IL113" s="214"/>
      <c r="IM113" s="250"/>
    </row>
    <row r="114" spans="1:247" s="209" customFormat="1" ht="15" x14ac:dyDescent="0.25">
      <c r="A114" s="267"/>
      <c r="B114" s="261" t="s">
        <v>602</v>
      </c>
      <c r="C114" s="425" t="s">
        <v>603</v>
      </c>
      <c r="D114" s="425"/>
      <c r="E114" s="425"/>
      <c r="F114" s="425"/>
      <c r="G114" s="425"/>
      <c r="H114" s="262" t="s">
        <v>409</v>
      </c>
      <c r="I114" s="279">
        <v>189</v>
      </c>
      <c r="J114" s="263"/>
      <c r="K114" s="264">
        <v>34.020000000000003</v>
      </c>
      <c r="L114" s="269"/>
      <c r="M114" s="270"/>
      <c r="N114" s="271">
        <v>299.02</v>
      </c>
      <c r="O114" s="263"/>
      <c r="P114" s="266">
        <v>10172.66</v>
      </c>
      <c r="Q114" s="272"/>
      <c r="R114" s="272"/>
      <c r="HY114" s="250"/>
      <c r="HZ114" s="250"/>
      <c r="IA114" s="250"/>
      <c r="IB114" s="250"/>
      <c r="IC114" s="250"/>
      <c r="ID114" s="250"/>
      <c r="IE114" s="250"/>
      <c r="IG114" s="214"/>
      <c r="IH114" s="214" t="s">
        <v>603</v>
      </c>
      <c r="II114" s="214"/>
      <c r="IJ114" s="250"/>
      <c r="IK114" s="214"/>
      <c r="IL114" s="214"/>
      <c r="IM114" s="250"/>
    </row>
    <row r="115" spans="1:247" s="209" customFormat="1" ht="15" x14ac:dyDescent="0.25">
      <c r="A115" s="282"/>
      <c r="B115" s="212"/>
      <c r="C115" s="458" t="s">
        <v>573</v>
      </c>
      <c r="D115" s="458"/>
      <c r="E115" s="458"/>
      <c r="F115" s="458"/>
      <c r="G115" s="458"/>
      <c r="H115" s="253"/>
      <c r="I115" s="254"/>
      <c r="J115" s="254"/>
      <c r="K115" s="254"/>
      <c r="L115" s="256"/>
      <c r="M115" s="254"/>
      <c r="N115" s="283"/>
      <c r="O115" s="254"/>
      <c r="P115" s="284">
        <v>10172.66</v>
      </c>
      <c r="Q115" s="272"/>
      <c r="R115" s="272"/>
      <c r="HY115" s="250"/>
      <c r="HZ115" s="250"/>
      <c r="IA115" s="250"/>
      <c r="IB115" s="250"/>
      <c r="IC115" s="250"/>
      <c r="ID115" s="250"/>
      <c r="IE115" s="250"/>
      <c r="IG115" s="214"/>
      <c r="IH115" s="214"/>
      <c r="II115" s="214"/>
      <c r="IJ115" s="250" t="s">
        <v>573</v>
      </c>
      <c r="IK115" s="214"/>
      <c r="IL115" s="214"/>
      <c r="IM115" s="250"/>
    </row>
    <row r="116" spans="1:247" s="209" customFormat="1" ht="15" x14ac:dyDescent="0.25">
      <c r="A116" s="273"/>
      <c r="B116" s="261"/>
      <c r="C116" s="425" t="s">
        <v>410</v>
      </c>
      <c r="D116" s="425"/>
      <c r="E116" s="425"/>
      <c r="F116" s="425"/>
      <c r="G116" s="425"/>
      <c r="H116" s="262"/>
      <c r="I116" s="263"/>
      <c r="J116" s="263"/>
      <c r="K116" s="263"/>
      <c r="L116" s="265"/>
      <c r="M116" s="263"/>
      <c r="N116" s="265"/>
      <c r="O116" s="263"/>
      <c r="P116" s="266">
        <v>10172.66</v>
      </c>
      <c r="HY116" s="250"/>
      <c r="HZ116" s="250"/>
      <c r="IA116" s="250"/>
      <c r="IB116" s="250"/>
      <c r="IC116" s="250"/>
      <c r="ID116" s="250"/>
      <c r="IE116" s="250"/>
      <c r="IG116" s="214"/>
      <c r="IH116" s="214"/>
      <c r="II116" s="214"/>
      <c r="IJ116" s="250"/>
      <c r="IK116" s="214"/>
      <c r="IL116" s="214" t="s">
        <v>410</v>
      </c>
      <c r="IM116" s="250"/>
    </row>
    <row r="117" spans="1:247" s="209" customFormat="1" ht="15" x14ac:dyDescent="0.25">
      <c r="A117" s="273"/>
      <c r="B117" s="261" t="s">
        <v>604</v>
      </c>
      <c r="C117" s="425" t="s">
        <v>605</v>
      </c>
      <c r="D117" s="425"/>
      <c r="E117" s="425"/>
      <c r="F117" s="425"/>
      <c r="G117" s="425"/>
      <c r="H117" s="262" t="s">
        <v>412</v>
      </c>
      <c r="I117" s="279">
        <v>89</v>
      </c>
      <c r="J117" s="263"/>
      <c r="K117" s="279">
        <v>89</v>
      </c>
      <c r="L117" s="265"/>
      <c r="M117" s="263"/>
      <c r="N117" s="265"/>
      <c r="O117" s="263"/>
      <c r="P117" s="266">
        <v>9053.67</v>
      </c>
      <c r="HY117" s="250"/>
      <c r="HZ117" s="250"/>
      <c r="IA117" s="250"/>
      <c r="IB117" s="250"/>
      <c r="IC117" s="250"/>
      <c r="ID117" s="250"/>
      <c r="IE117" s="250"/>
      <c r="IG117" s="214"/>
      <c r="IH117" s="214"/>
      <c r="II117" s="214"/>
      <c r="IJ117" s="250"/>
      <c r="IK117" s="214"/>
      <c r="IL117" s="214" t="s">
        <v>605</v>
      </c>
      <c r="IM117" s="250"/>
    </row>
    <row r="118" spans="1:247" s="209" customFormat="1" ht="15" x14ac:dyDescent="0.25">
      <c r="A118" s="273"/>
      <c r="B118" s="261" t="s">
        <v>606</v>
      </c>
      <c r="C118" s="425" t="s">
        <v>607</v>
      </c>
      <c r="D118" s="425"/>
      <c r="E118" s="425"/>
      <c r="F118" s="425"/>
      <c r="G118" s="425"/>
      <c r="H118" s="262" t="s">
        <v>412</v>
      </c>
      <c r="I118" s="279">
        <v>40</v>
      </c>
      <c r="J118" s="263"/>
      <c r="K118" s="279">
        <v>40</v>
      </c>
      <c r="L118" s="265"/>
      <c r="M118" s="263"/>
      <c r="N118" s="265"/>
      <c r="O118" s="263"/>
      <c r="P118" s="266">
        <v>4069.06</v>
      </c>
      <c r="HY118" s="250"/>
      <c r="HZ118" s="250"/>
      <c r="IA118" s="250"/>
      <c r="IB118" s="250"/>
      <c r="IC118" s="250"/>
      <c r="ID118" s="250"/>
      <c r="IE118" s="250"/>
      <c r="IG118" s="214"/>
      <c r="IH118" s="214"/>
      <c r="II118" s="214"/>
      <c r="IJ118" s="250"/>
      <c r="IK118" s="214"/>
      <c r="IL118" s="214" t="s">
        <v>607</v>
      </c>
      <c r="IM118" s="250"/>
    </row>
    <row r="119" spans="1:247" s="209" customFormat="1" ht="15" x14ac:dyDescent="0.25">
      <c r="A119" s="285"/>
      <c r="B119" s="286"/>
      <c r="C119" s="458" t="s">
        <v>414</v>
      </c>
      <c r="D119" s="458"/>
      <c r="E119" s="458"/>
      <c r="F119" s="458"/>
      <c r="G119" s="458"/>
      <c r="H119" s="253"/>
      <c r="I119" s="254"/>
      <c r="J119" s="254"/>
      <c r="K119" s="254"/>
      <c r="L119" s="256"/>
      <c r="M119" s="254"/>
      <c r="N119" s="283">
        <v>129418.83</v>
      </c>
      <c r="O119" s="254"/>
      <c r="P119" s="284">
        <v>23295.39</v>
      </c>
      <c r="HY119" s="250"/>
      <c r="HZ119" s="250"/>
      <c r="IA119" s="250"/>
      <c r="IB119" s="250"/>
      <c r="IC119" s="250"/>
      <c r="ID119" s="250"/>
      <c r="IE119" s="250"/>
      <c r="IG119" s="214"/>
      <c r="IH119" s="214"/>
      <c r="II119" s="214"/>
      <c r="IJ119" s="250"/>
      <c r="IK119" s="214"/>
      <c r="IL119" s="214"/>
      <c r="IM119" s="250" t="s">
        <v>414</v>
      </c>
    </row>
    <row r="120" spans="1:247" s="209" customFormat="1" ht="0.75" customHeight="1" x14ac:dyDescent="0.25">
      <c r="A120" s="287"/>
      <c r="B120" s="288"/>
      <c r="C120" s="288"/>
      <c r="D120" s="288"/>
      <c r="E120" s="288"/>
      <c r="F120" s="288"/>
      <c r="G120" s="288"/>
      <c r="H120" s="289"/>
      <c r="I120" s="290"/>
      <c r="J120" s="290"/>
      <c r="K120" s="290"/>
      <c r="L120" s="291"/>
      <c r="M120" s="290"/>
      <c r="N120" s="291"/>
      <c r="O120" s="290"/>
      <c r="P120" s="292"/>
      <c r="HY120" s="250"/>
      <c r="HZ120" s="250"/>
      <c r="IA120" s="250"/>
      <c r="IB120" s="250"/>
      <c r="IC120" s="250"/>
      <c r="ID120" s="250"/>
      <c r="IE120" s="250"/>
      <c r="IG120" s="214"/>
      <c r="IH120" s="214"/>
      <c r="II120" s="214"/>
      <c r="IJ120" s="250"/>
      <c r="IK120" s="214"/>
      <c r="IL120" s="214"/>
      <c r="IM120" s="250"/>
    </row>
    <row r="121" spans="1:247" s="209" customFormat="1" ht="23.25" x14ac:dyDescent="0.25">
      <c r="A121" s="251" t="s">
        <v>58</v>
      </c>
      <c r="B121" s="252" t="s">
        <v>608</v>
      </c>
      <c r="C121" s="444" t="s">
        <v>609</v>
      </c>
      <c r="D121" s="444"/>
      <c r="E121" s="444"/>
      <c r="F121" s="444"/>
      <c r="G121" s="444"/>
      <c r="H121" s="253" t="s">
        <v>610</v>
      </c>
      <c r="I121" s="254">
        <v>0.6</v>
      </c>
      <c r="J121" s="255">
        <v>1</v>
      </c>
      <c r="K121" s="295">
        <v>0.6</v>
      </c>
      <c r="L121" s="256"/>
      <c r="M121" s="254"/>
      <c r="N121" s="257"/>
      <c r="O121" s="254"/>
      <c r="P121" s="258"/>
      <c r="HY121" s="250"/>
      <c r="HZ121" s="250"/>
      <c r="IA121" s="250" t="s">
        <v>609</v>
      </c>
      <c r="IB121" s="250" t="s">
        <v>469</v>
      </c>
      <c r="IC121" s="250" t="s">
        <v>469</v>
      </c>
      <c r="ID121" s="250" t="s">
        <v>469</v>
      </c>
      <c r="IE121" s="250" t="s">
        <v>469</v>
      </c>
      <c r="IG121" s="214"/>
      <c r="IH121" s="214"/>
      <c r="II121" s="214"/>
      <c r="IJ121" s="250"/>
      <c r="IK121" s="214"/>
      <c r="IL121" s="214"/>
      <c r="IM121" s="250"/>
    </row>
    <row r="122" spans="1:247" s="209" customFormat="1" ht="15" x14ac:dyDescent="0.25">
      <c r="A122" s="260"/>
      <c r="B122" s="261" t="s">
        <v>64</v>
      </c>
      <c r="C122" s="425" t="s">
        <v>494</v>
      </c>
      <c r="D122" s="425"/>
      <c r="E122" s="425"/>
      <c r="F122" s="425"/>
      <c r="G122" s="425"/>
      <c r="H122" s="262" t="s">
        <v>409</v>
      </c>
      <c r="I122" s="263"/>
      <c r="J122" s="263"/>
      <c r="K122" s="278">
        <v>5.5620000000000003</v>
      </c>
      <c r="L122" s="265"/>
      <c r="M122" s="263"/>
      <c r="N122" s="265"/>
      <c r="O122" s="263"/>
      <c r="P122" s="266">
        <v>1862.16</v>
      </c>
      <c r="HY122" s="250"/>
      <c r="HZ122" s="250"/>
      <c r="IA122" s="250"/>
      <c r="IB122" s="250"/>
      <c r="IC122" s="250"/>
      <c r="ID122" s="250"/>
      <c r="IE122" s="250"/>
      <c r="IG122" s="214" t="s">
        <v>494</v>
      </c>
      <c r="IH122" s="214"/>
      <c r="II122" s="214"/>
      <c r="IJ122" s="250"/>
      <c r="IK122" s="214"/>
      <c r="IL122" s="214"/>
      <c r="IM122" s="250"/>
    </row>
    <row r="123" spans="1:247" s="209" customFormat="1" ht="15" x14ac:dyDescent="0.25">
      <c r="A123" s="267"/>
      <c r="B123" s="261" t="s">
        <v>611</v>
      </c>
      <c r="C123" s="425" t="s">
        <v>612</v>
      </c>
      <c r="D123" s="425"/>
      <c r="E123" s="425"/>
      <c r="F123" s="425"/>
      <c r="G123" s="425"/>
      <c r="H123" s="262" t="s">
        <v>409</v>
      </c>
      <c r="I123" s="264">
        <v>9.27</v>
      </c>
      <c r="J123" s="263"/>
      <c r="K123" s="278">
        <v>5.5620000000000003</v>
      </c>
      <c r="L123" s="269"/>
      <c r="M123" s="270"/>
      <c r="N123" s="271">
        <v>334.8</v>
      </c>
      <c r="O123" s="263"/>
      <c r="P123" s="266">
        <v>1862.16</v>
      </c>
      <c r="Q123" s="272"/>
      <c r="R123" s="272"/>
      <c r="HY123" s="250"/>
      <c r="HZ123" s="250"/>
      <c r="IA123" s="250"/>
      <c r="IB123" s="250"/>
      <c r="IC123" s="250"/>
      <c r="ID123" s="250"/>
      <c r="IE123" s="250"/>
      <c r="IG123" s="214"/>
      <c r="IH123" s="214" t="s">
        <v>612</v>
      </c>
      <c r="II123" s="214"/>
      <c r="IJ123" s="250"/>
      <c r="IK123" s="214"/>
      <c r="IL123" s="214"/>
      <c r="IM123" s="250"/>
    </row>
    <row r="124" spans="1:247" s="209" customFormat="1" ht="15" x14ac:dyDescent="0.25">
      <c r="A124" s="260"/>
      <c r="B124" s="261" t="s">
        <v>63</v>
      </c>
      <c r="C124" s="425" t="s">
        <v>407</v>
      </c>
      <c r="D124" s="425"/>
      <c r="E124" s="425"/>
      <c r="F124" s="425"/>
      <c r="G124" s="425"/>
      <c r="H124" s="262"/>
      <c r="I124" s="263"/>
      <c r="J124" s="263"/>
      <c r="K124" s="263"/>
      <c r="L124" s="265"/>
      <c r="M124" s="263"/>
      <c r="N124" s="265"/>
      <c r="O124" s="263"/>
      <c r="P124" s="277">
        <v>250.87</v>
      </c>
      <c r="HY124" s="250"/>
      <c r="HZ124" s="250"/>
      <c r="IA124" s="250"/>
      <c r="IB124" s="250"/>
      <c r="IC124" s="250"/>
      <c r="ID124" s="250"/>
      <c r="IE124" s="250"/>
      <c r="IG124" s="214" t="s">
        <v>407</v>
      </c>
      <c r="IH124" s="214"/>
      <c r="II124" s="214"/>
      <c r="IJ124" s="250"/>
      <c r="IK124" s="214"/>
      <c r="IL124" s="214"/>
      <c r="IM124" s="250"/>
    </row>
    <row r="125" spans="1:247" s="209" customFormat="1" ht="15" x14ac:dyDescent="0.25">
      <c r="A125" s="260"/>
      <c r="B125" s="261"/>
      <c r="C125" s="425" t="s">
        <v>497</v>
      </c>
      <c r="D125" s="425"/>
      <c r="E125" s="425"/>
      <c r="F125" s="425"/>
      <c r="G125" s="425"/>
      <c r="H125" s="262" t="s">
        <v>409</v>
      </c>
      <c r="I125" s="263"/>
      <c r="J125" s="263"/>
      <c r="K125" s="278">
        <v>0.20399999999999999</v>
      </c>
      <c r="L125" s="265"/>
      <c r="M125" s="263"/>
      <c r="N125" s="265"/>
      <c r="O125" s="263"/>
      <c r="P125" s="277">
        <v>81.849999999999994</v>
      </c>
      <c r="HY125" s="250"/>
      <c r="HZ125" s="250"/>
      <c r="IA125" s="250"/>
      <c r="IB125" s="250"/>
      <c r="IC125" s="250"/>
      <c r="ID125" s="250"/>
      <c r="IE125" s="250"/>
      <c r="IG125" s="214" t="s">
        <v>497</v>
      </c>
      <c r="IH125" s="214"/>
      <c r="II125" s="214"/>
      <c r="IJ125" s="250"/>
      <c r="IK125" s="214"/>
      <c r="IL125" s="214"/>
      <c r="IM125" s="250"/>
    </row>
    <row r="126" spans="1:247" s="209" customFormat="1" ht="15" x14ac:dyDescent="0.25">
      <c r="A126" s="267"/>
      <c r="B126" s="261" t="s">
        <v>498</v>
      </c>
      <c r="C126" s="425" t="s">
        <v>499</v>
      </c>
      <c r="D126" s="425"/>
      <c r="E126" s="425"/>
      <c r="F126" s="425"/>
      <c r="G126" s="425"/>
      <c r="H126" s="262" t="s">
        <v>564</v>
      </c>
      <c r="I126" s="264">
        <v>0.17</v>
      </c>
      <c r="J126" s="263"/>
      <c r="K126" s="278">
        <v>0.10199999999999999</v>
      </c>
      <c r="L126" s="269"/>
      <c r="M126" s="270"/>
      <c r="N126" s="271">
        <v>1607.46</v>
      </c>
      <c r="O126" s="263"/>
      <c r="P126" s="266">
        <v>163.96</v>
      </c>
      <c r="Q126" s="272"/>
      <c r="R126" s="272"/>
      <c r="HY126" s="250"/>
      <c r="HZ126" s="250"/>
      <c r="IA126" s="250"/>
      <c r="IB126" s="250"/>
      <c r="IC126" s="250"/>
      <c r="ID126" s="250"/>
      <c r="IE126" s="250"/>
      <c r="IG126" s="214"/>
      <c r="IH126" s="214" t="s">
        <v>499</v>
      </c>
      <c r="II126" s="214"/>
      <c r="IJ126" s="250"/>
      <c r="IK126" s="214"/>
      <c r="IL126" s="214"/>
      <c r="IM126" s="250"/>
    </row>
    <row r="127" spans="1:247" s="209" customFormat="1" ht="15" x14ac:dyDescent="0.25">
      <c r="A127" s="273"/>
      <c r="B127" s="261" t="s">
        <v>500</v>
      </c>
      <c r="C127" s="425" t="s">
        <v>501</v>
      </c>
      <c r="D127" s="425"/>
      <c r="E127" s="425"/>
      <c r="F127" s="425"/>
      <c r="G127" s="425"/>
      <c r="H127" s="262" t="s">
        <v>409</v>
      </c>
      <c r="I127" s="264">
        <v>0.17</v>
      </c>
      <c r="J127" s="263"/>
      <c r="K127" s="278">
        <v>0.10199999999999999</v>
      </c>
      <c r="L127" s="265"/>
      <c r="M127" s="263"/>
      <c r="N127" s="274">
        <v>460.03</v>
      </c>
      <c r="O127" s="263"/>
      <c r="P127" s="277">
        <v>46.92</v>
      </c>
      <c r="HY127" s="250"/>
      <c r="HZ127" s="250"/>
      <c r="IA127" s="250"/>
      <c r="IB127" s="250"/>
      <c r="IC127" s="250"/>
      <c r="ID127" s="250"/>
      <c r="IE127" s="250"/>
      <c r="IG127" s="214"/>
      <c r="IH127" s="214"/>
      <c r="II127" s="214" t="s">
        <v>501</v>
      </c>
      <c r="IJ127" s="250"/>
      <c r="IK127" s="214"/>
      <c r="IL127" s="214"/>
      <c r="IM127" s="250"/>
    </row>
    <row r="128" spans="1:247" s="209" customFormat="1" ht="15" x14ac:dyDescent="0.25">
      <c r="A128" s="267"/>
      <c r="B128" s="261" t="s">
        <v>502</v>
      </c>
      <c r="C128" s="425" t="s">
        <v>503</v>
      </c>
      <c r="D128" s="425"/>
      <c r="E128" s="425"/>
      <c r="F128" s="425"/>
      <c r="G128" s="425"/>
      <c r="H128" s="262" t="s">
        <v>564</v>
      </c>
      <c r="I128" s="264">
        <v>0.17</v>
      </c>
      <c r="J128" s="263"/>
      <c r="K128" s="278">
        <v>0.10199999999999999</v>
      </c>
      <c r="L128" s="275">
        <v>477.92</v>
      </c>
      <c r="M128" s="276">
        <v>1.25</v>
      </c>
      <c r="N128" s="271">
        <v>597.4</v>
      </c>
      <c r="O128" s="263"/>
      <c r="P128" s="266">
        <v>60.93</v>
      </c>
      <c r="Q128" s="272"/>
      <c r="R128" s="272"/>
      <c r="HY128" s="250"/>
      <c r="HZ128" s="250"/>
      <c r="IA128" s="250"/>
      <c r="IB128" s="250"/>
      <c r="IC128" s="250"/>
      <c r="ID128" s="250"/>
      <c r="IE128" s="250"/>
      <c r="IG128" s="214"/>
      <c r="IH128" s="214" t="s">
        <v>503</v>
      </c>
      <c r="II128" s="214"/>
      <c r="IJ128" s="250"/>
      <c r="IK128" s="214"/>
      <c r="IL128" s="214"/>
      <c r="IM128" s="250"/>
    </row>
    <row r="129" spans="1:261" s="209" customFormat="1" ht="15" x14ac:dyDescent="0.25">
      <c r="A129" s="273"/>
      <c r="B129" s="261" t="s">
        <v>504</v>
      </c>
      <c r="C129" s="425" t="s">
        <v>505</v>
      </c>
      <c r="D129" s="425"/>
      <c r="E129" s="425"/>
      <c r="F129" s="425"/>
      <c r="G129" s="425"/>
      <c r="H129" s="262" t="s">
        <v>409</v>
      </c>
      <c r="I129" s="264">
        <v>0.17</v>
      </c>
      <c r="J129" s="263"/>
      <c r="K129" s="278">
        <v>0.10199999999999999</v>
      </c>
      <c r="L129" s="265"/>
      <c r="M129" s="263"/>
      <c r="N129" s="274">
        <v>342.46</v>
      </c>
      <c r="O129" s="263"/>
      <c r="P129" s="277">
        <v>34.93</v>
      </c>
      <c r="HY129" s="250"/>
      <c r="HZ129" s="250"/>
      <c r="IA129" s="250"/>
      <c r="IB129" s="250"/>
      <c r="IC129" s="250"/>
      <c r="ID129" s="250"/>
      <c r="IE129" s="250"/>
      <c r="IG129" s="214"/>
      <c r="IH129" s="214"/>
      <c r="II129" s="214" t="s">
        <v>505</v>
      </c>
      <c r="IJ129" s="250"/>
      <c r="IK129" s="214"/>
      <c r="IL129" s="214"/>
      <c r="IM129" s="250"/>
    </row>
    <row r="130" spans="1:261" s="209" customFormat="1" ht="23.25" x14ac:dyDescent="0.25">
      <c r="A130" s="267"/>
      <c r="B130" s="261" t="s">
        <v>512</v>
      </c>
      <c r="C130" s="425" t="s">
        <v>513</v>
      </c>
      <c r="D130" s="425"/>
      <c r="E130" s="425"/>
      <c r="F130" s="425"/>
      <c r="G130" s="425"/>
      <c r="H130" s="262" t="s">
        <v>564</v>
      </c>
      <c r="I130" s="264">
        <v>1.51</v>
      </c>
      <c r="J130" s="263"/>
      <c r="K130" s="278">
        <v>0.90600000000000003</v>
      </c>
      <c r="L130" s="269"/>
      <c r="M130" s="270"/>
      <c r="N130" s="271">
        <v>28.67</v>
      </c>
      <c r="O130" s="263"/>
      <c r="P130" s="266">
        <v>25.98</v>
      </c>
      <c r="Q130" s="272"/>
      <c r="R130" s="272"/>
      <c r="HY130" s="250"/>
      <c r="HZ130" s="250"/>
      <c r="IA130" s="250"/>
      <c r="IB130" s="250"/>
      <c r="IC130" s="250"/>
      <c r="ID130" s="250"/>
      <c r="IE130" s="250"/>
      <c r="IG130" s="214"/>
      <c r="IH130" s="214" t="s">
        <v>513</v>
      </c>
      <c r="II130" s="214"/>
      <c r="IJ130" s="250"/>
      <c r="IK130" s="214"/>
      <c r="IL130" s="214"/>
      <c r="IM130" s="250"/>
    </row>
    <row r="131" spans="1:261" s="209" customFormat="1" ht="15" x14ac:dyDescent="0.25">
      <c r="A131" s="260"/>
      <c r="B131" s="261" t="s">
        <v>61</v>
      </c>
      <c r="C131" s="425" t="s">
        <v>408</v>
      </c>
      <c r="D131" s="425"/>
      <c r="E131" s="425"/>
      <c r="F131" s="425"/>
      <c r="G131" s="425"/>
      <c r="H131" s="262"/>
      <c r="I131" s="263"/>
      <c r="J131" s="263"/>
      <c r="K131" s="263"/>
      <c r="L131" s="265"/>
      <c r="M131" s="263"/>
      <c r="N131" s="265"/>
      <c r="O131" s="263"/>
      <c r="P131" s="266">
        <v>1434.03</v>
      </c>
      <c r="HY131" s="250"/>
      <c r="HZ131" s="250"/>
      <c r="IA131" s="250"/>
      <c r="IB131" s="250"/>
      <c r="IC131" s="250"/>
      <c r="ID131" s="250"/>
      <c r="IE131" s="250"/>
      <c r="IG131" s="214" t="s">
        <v>408</v>
      </c>
      <c r="IH131" s="214"/>
      <c r="II131" s="214"/>
      <c r="IJ131" s="250"/>
      <c r="IK131" s="214"/>
      <c r="IL131" s="214"/>
      <c r="IM131" s="250"/>
    </row>
    <row r="132" spans="1:261" s="209" customFormat="1" ht="23.25" x14ac:dyDescent="0.25">
      <c r="A132" s="267"/>
      <c r="B132" s="261" t="s">
        <v>567</v>
      </c>
      <c r="C132" s="425" t="s">
        <v>568</v>
      </c>
      <c r="D132" s="425"/>
      <c r="E132" s="425"/>
      <c r="F132" s="425"/>
      <c r="G132" s="425"/>
      <c r="H132" s="262" t="s">
        <v>506</v>
      </c>
      <c r="I132" s="264">
        <v>0.65</v>
      </c>
      <c r="J132" s="263"/>
      <c r="K132" s="264">
        <v>0.39</v>
      </c>
      <c r="L132" s="269"/>
      <c r="M132" s="270"/>
      <c r="N132" s="271">
        <v>170.99</v>
      </c>
      <c r="O132" s="263"/>
      <c r="P132" s="266">
        <v>66.69</v>
      </c>
      <c r="Q132" s="272"/>
      <c r="R132" s="272"/>
      <c r="HY132" s="250"/>
      <c r="HZ132" s="250"/>
      <c r="IA132" s="250"/>
      <c r="IB132" s="250"/>
      <c r="IC132" s="250"/>
      <c r="ID132" s="250"/>
      <c r="IE132" s="250"/>
      <c r="IG132" s="214"/>
      <c r="IH132" s="214" t="s">
        <v>568</v>
      </c>
      <c r="II132" s="214"/>
      <c r="IJ132" s="250"/>
      <c r="IK132" s="214"/>
      <c r="IL132" s="214"/>
      <c r="IM132" s="250"/>
    </row>
    <row r="133" spans="1:261" s="209" customFormat="1" ht="23.25" x14ac:dyDescent="0.25">
      <c r="A133" s="267"/>
      <c r="B133" s="261" t="s">
        <v>613</v>
      </c>
      <c r="C133" s="425" t="s">
        <v>614</v>
      </c>
      <c r="D133" s="425"/>
      <c r="E133" s="425"/>
      <c r="F133" s="425"/>
      <c r="G133" s="425"/>
      <c r="H133" s="262" t="s">
        <v>506</v>
      </c>
      <c r="I133" s="279">
        <v>2</v>
      </c>
      <c r="J133" s="263"/>
      <c r="K133" s="268">
        <v>1.2</v>
      </c>
      <c r="L133" s="275">
        <v>911.56</v>
      </c>
      <c r="M133" s="276">
        <v>1.25</v>
      </c>
      <c r="N133" s="271">
        <v>1139.45</v>
      </c>
      <c r="O133" s="263"/>
      <c r="P133" s="266">
        <v>1367.34</v>
      </c>
      <c r="Q133" s="272"/>
      <c r="R133" s="272"/>
      <c r="HY133" s="250"/>
      <c r="HZ133" s="250"/>
      <c r="IA133" s="250"/>
      <c r="IB133" s="250"/>
      <c r="IC133" s="250"/>
      <c r="ID133" s="250"/>
      <c r="IE133" s="250"/>
      <c r="IG133" s="214"/>
      <c r="IH133" s="214" t="s">
        <v>614</v>
      </c>
      <c r="II133" s="214"/>
      <c r="IJ133" s="250"/>
      <c r="IK133" s="214"/>
      <c r="IL133" s="214"/>
      <c r="IM133" s="250"/>
    </row>
    <row r="134" spans="1:261" s="209" customFormat="1" ht="15" x14ac:dyDescent="0.25">
      <c r="A134" s="282"/>
      <c r="B134" s="212"/>
      <c r="C134" s="458" t="s">
        <v>573</v>
      </c>
      <c r="D134" s="458"/>
      <c r="E134" s="458"/>
      <c r="F134" s="458"/>
      <c r="G134" s="458"/>
      <c r="H134" s="253"/>
      <c r="I134" s="254"/>
      <c r="J134" s="254"/>
      <c r="K134" s="254"/>
      <c r="L134" s="256"/>
      <c r="M134" s="254"/>
      <c r="N134" s="283"/>
      <c r="O134" s="254"/>
      <c r="P134" s="284">
        <v>3628.91</v>
      </c>
      <c r="Q134" s="272"/>
      <c r="R134" s="272"/>
      <c r="HY134" s="250"/>
      <c r="HZ134" s="250"/>
      <c r="IA134" s="250"/>
      <c r="IB134" s="250"/>
      <c r="IC134" s="250"/>
      <c r="ID134" s="250"/>
      <c r="IE134" s="250"/>
      <c r="IG134" s="214"/>
      <c r="IH134" s="214"/>
      <c r="II134" s="214"/>
      <c r="IJ134" s="250" t="s">
        <v>573</v>
      </c>
      <c r="IK134" s="214"/>
      <c r="IL134" s="214"/>
      <c r="IM134" s="250"/>
    </row>
    <row r="135" spans="1:261" s="209" customFormat="1" ht="15" x14ac:dyDescent="0.25">
      <c r="A135" s="273" t="s">
        <v>615</v>
      </c>
      <c r="B135" s="261" t="s">
        <v>507</v>
      </c>
      <c r="C135" s="425" t="s">
        <v>508</v>
      </c>
      <c r="D135" s="425"/>
      <c r="E135" s="425"/>
      <c r="F135" s="425"/>
      <c r="G135" s="425"/>
      <c r="H135" s="262" t="s">
        <v>412</v>
      </c>
      <c r="I135" s="279">
        <v>2</v>
      </c>
      <c r="J135" s="263"/>
      <c r="K135" s="279">
        <v>2</v>
      </c>
      <c r="L135" s="265"/>
      <c r="M135" s="263"/>
      <c r="N135" s="265"/>
      <c r="O135" s="263"/>
      <c r="P135" s="277">
        <v>37.24</v>
      </c>
      <c r="HY135" s="250"/>
      <c r="HZ135" s="250"/>
      <c r="IA135" s="250"/>
      <c r="IB135" s="250"/>
      <c r="IC135" s="250"/>
      <c r="ID135" s="250"/>
      <c r="IE135" s="250"/>
      <c r="IG135" s="214"/>
      <c r="IH135" s="214"/>
      <c r="II135" s="214"/>
      <c r="IJ135" s="250"/>
      <c r="IK135" s="214" t="s">
        <v>508</v>
      </c>
      <c r="IL135" s="214"/>
      <c r="IM135" s="250"/>
    </row>
    <row r="136" spans="1:261" s="209" customFormat="1" ht="15" x14ac:dyDescent="0.25">
      <c r="A136" s="273"/>
      <c r="B136" s="261"/>
      <c r="C136" s="425" t="s">
        <v>410</v>
      </c>
      <c r="D136" s="425"/>
      <c r="E136" s="425"/>
      <c r="F136" s="425"/>
      <c r="G136" s="425"/>
      <c r="H136" s="262"/>
      <c r="I136" s="263"/>
      <c r="J136" s="263"/>
      <c r="K136" s="263"/>
      <c r="L136" s="265"/>
      <c r="M136" s="263"/>
      <c r="N136" s="265"/>
      <c r="O136" s="263"/>
      <c r="P136" s="266">
        <v>1944.01</v>
      </c>
      <c r="HY136" s="250"/>
      <c r="HZ136" s="250"/>
      <c r="IA136" s="250"/>
      <c r="IB136" s="250"/>
      <c r="IC136" s="250"/>
      <c r="ID136" s="250"/>
      <c r="IE136" s="250"/>
      <c r="IG136" s="214"/>
      <c r="IH136" s="214"/>
      <c r="II136" s="214"/>
      <c r="IJ136" s="250"/>
      <c r="IK136" s="214"/>
      <c r="IL136" s="214" t="s">
        <v>410</v>
      </c>
      <c r="IM136" s="250"/>
    </row>
    <row r="137" spans="1:261" s="209" customFormat="1" ht="15" x14ac:dyDescent="0.25">
      <c r="A137" s="273"/>
      <c r="B137" s="261" t="s">
        <v>574</v>
      </c>
      <c r="C137" s="425" t="s">
        <v>411</v>
      </c>
      <c r="D137" s="425"/>
      <c r="E137" s="425"/>
      <c r="F137" s="425"/>
      <c r="G137" s="425"/>
      <c r="H137" s="262" t="s">
        <v>412</v>
      </c>
      <c r="I137" s="279">
        <v>97</v>
      </c>
      <c r="J137" s="263"/>
      <c r="K137" s="279">
        <v>97</v>
      </c>
      <c r="L137" s="265"/>
      <c r="M137" s="263"/>
      <c r="N137" s="265"/>
      <c r="O137" s="263"/>
      <c r="P137" s="266">
        <v>1885.69</v>
      </c>
      <c r="HY137" s="250"/>
      <c r="HZ137" s="250"/>
      <c r="IA137" s="250"/>
      <c r="IB137" s="250"/>
      <c r="IC137" s="250"/>
      <c r="ID137" s="250"/>
      <c r="IE137" s="250"/>
      <c r="IG137" s="214"/>
      <c r="IH137" s="214"/>
      <c r="II137" s="214"/>
      <c r="IJ137" s="250"/>
      <c r="IK137" s="214"/>
      <c r="IL137" s="214" t="s">
        <v>411</v>
      </c>
      <c r="IM137" s="250"/>
    </row>
    <row r="138" spans="1:261" s="209" customFormat="1" ht="15" x14ac:dyDescent="0.25">
      <c r="A138" s="273"/>
      <c r="B138" s="261" t="s">
        <v>575</v>
      </c>
      <c r="C138" s="425" t="s">
        <v>413</v>
      </c>
      <c r="D138" s="425"/>
      <c r="E138" s="425"/>
      <c r="F138" s="425"/>
      <c r="G138" s="425"/>
      <c r="H138" s="262" t="s">
        <v>412</v>
      </c>
      <c r="I138" s="279">
        <v>51</v>
      </c>
      <c r="J138" s="263"/>
      <c r="K138" s="279">
        <v>51</v>
      </c>
      <c r="L138" s="265"/>
      <c r="M138" s="263"/>
      <c r="N138" s="265"/>
      <c r="O138" s="263"/>
      <c r="P138" s="277">
        <v>991.45</v>
      </c>
      <c r="HY138" s="250"/>
      <c r="HZ138" s="250"/>
      <c r="IA138" s="250"/>
      <c r="IB138" s="250"/>
      <c r="IC138" s="250"/>
      <c r="ID138" s="250"/>
      <c r="IE138" s="250"/>
      <c r="IG138" s="214"/>
      <c r="IH138" s="214"/>
      <c r="II138" s="214"/>
      <c r="IJ138" s="250"/>
      <c r="IK138" s="214"/>
      <c r="IL138" s="214" t="s">
        <v>413</v>
      </c>
      <c r="IM138" s="250"/>
    </row>
    <row r="139" spans="1:261" s="209" customFormat="1" ht="15" x14ac:dyDescent="0.25">
      <c r="A139" s="285"/>
      <c r="B139" s="286"/>
      <c r="C139" s="458" t="s">
        <v>414</v>
      </c>
      <c r="D139" s="458"/>
      <c r="E139" s="458"/>
      <c r="F139" s="458"/>
      <c r="G139" s="458"/>
      <c r="H139" s="253"/>
      <c r="I139" s="254"/>
      <c r="J139" s="254"/>
      <c r="K139" s="254"/>
      <c r="L139" s="256"/>
      <c r="M139" s="254"/>
      <c r="N139" s="283">
        <v>10905.48</v>
      </c>
      <c r="O139" s="254"/>
      <c r="P139" s="284">
        <v>6543.29</v>
      </c>
      <c r="HY139" s="250"/>
      <c r="HZ139" s="250"/>
      <c r="IA139" s="250"/>
      <c r="IB139" s="250"/>
      <c r="IC139" s="250"/>
      <c r="ID139" s="250"/>
      <c r="IE139" s="250"/>
      <c r="IG139" s="214"/>
      <c r="IH139" s="214"/>
      <c r="II139" s="214"/>
      <c r="IJ139" s="250"/>
      <c r="IK139" s="214"/>
      <c r="IL139" s="214"/>
      <c r="IM139" s="250" t="s">
        <v>414</v>
      </c>
    </row>
    <row r="140" spans="1:261" s="209" customFormat="1" ht="0.75" customHeight="1" x14ac:dyDescent="0.25">
      <c r="A140" s="287"/>
      <c r="B140" s="288"/>
      <c r="C140" s="288"/>
      <c r="D140" s="288"/>
      <c r="E140" s="288"/>
      <c r="F140" s="288"/>
      <c r="G140" s="288"/>
      <c r="H140" s="289"/>
      <c r="I140" s="290"/>
      <c r="J140" s="290"/>
      <c r="K140" s="290"/>
      <c r="L140" s="291"/>
      <c r="M140" s="290"/>
      <c r="N140" s="291"/>
      <c r="O140" s="290"/>
      <c r="P140" s="292"/>
      <c r="HY140" s="250"/>
      <c r="HZ140" s="250"/>
      <c r="IA140" s="250"/>
      <c r="IB140" s="250"/>
      <c r="IC140" s="250"/>
      <c r="ID140" s="250"/>
      <c r="IE140" s="250"/>
      <c r="IG140" s="214"/>
      <c r="IH140" s="214"/>
      <c r="II140" s="214"/>
      <c r="IJ140" s="250"/>
      <c r="IK140" s="214"/>
      <c r="IL140" s="214"/>
      <c r="IM140" s="250"/>
    </row>
    <row r="141" spans="1:261" s="209" customFormat="1" ht="26.25" customHeight="1" x14ac:dyDescent="0.25">
      <c r="A141" s="251" t="s">
        <v>56</v>
      </c>
      <c r="B141" s="252" t="s">
        <v>616</v>
      </c>
      <c r="C141" s="444" t="s">
        <v>617</v>
      </c>
      <c r="D141" s="444"/>
      <c r="E141" s="444"/>
      <c r="F141" s="444"/>
      <c r="G141" s="444"/>
      <c r="H141" s="253" t="s">
        <v>517</v>
      </c>
      <c r="I141" s="254">
        <v>6.8000000000000005E-2</v>
      </c>
      <c r="J141" s="255">
        <v>1</v>
      </c>
      <c r="K141" s="297">
        <v>6.8000000000000005E-2</v>
      </c>
      <c r="L141" s="256"/>
      <c r="M141" s="254"/>
      <c r="N141" s="293">
        <v>57056.06</v>
      </c>
      <c r="O141" s="254"/>
      <c r="P141" s="284">
        <v>3879.81</v>
      </c>
      <c r="HY141" s="250"/>
      <c r="HZ141" s="250"/>
      <c r="IA141" s="250" t="s">
        <v>617</v>
      </c>
      <c r="IB141" s="250" t="s">
        <v>469</v>
      </c>
      <c r="IC141" s="250" t="s">
        <v>469</v>
      </c>
      <c r="ID141" s="250" t="s">
        <v>469</v>
      </c>
      <c r="IE141" s="250" t="s">
        <v>469</v>
      </c>
      <c r="IG141" s="214"/>
      <c r="IH141" s="214"/>
      <c r="II141" s="214"/>
      <c r="IJ141" s="250"/>
      <c r="IK141" s="214"/>
      <c r="IL141" s="214"/>
      <c r="IM141" s="250"/>
    </row>
    <row r="142" spans="1:261" s="209" customFormat="1" ht="15" x14ac:dyDescent="0.25">
      <c r="A142" s="285"/>
      <c r="B142" s="286"/>
      <c r="C142" s="428" t="s">
        <v>416</v>
      </c>
      <c r="D142" s="428"/>
      <c r="E142" s="428"/>
      <c r="F142" s="428"/>
      <c r="G142" s="428"/>
      <c r="H142" s="428"/>
      <c r="I142" s="428"/>
      <c r="J142" s="428"/>
      <c r="K142" s="428"/>
      <c r="L142" s="428"/>
      <c r="M142" s="428"/>
      <c r="N142" s="428"/>
      <c r="O142" s="428"/>
      <c r="P142" s="459"/>
      <c r="HY142" s="250"/>
      <c r="HZ142" s="250"/>
      <c r="IA142" s="250"/>
      <c r="IB142" s="250"/>
      <c r="IC142" s="250"/>
      <c r="ID142" s="250"/>
      <c r="IE142" s="250"/>
      <c r="IG142" s="214"/>
      <c r="IH142" s="214"/>
      <c r="II142" s="214"/>
      <c r="IJ142" s="250"/>
      <c r="IK142" s="214"/>
      <c r="IL142" s="214"/>
      <c r="IM142" s="250"/>
      <c r="IN142" s="213" t="s">
        <v>416</v>
      </c>
      <c r="IO142" s="213" t="s">
        <v>469</v>
      </c>
      <c r="IP142" s="213" t="s">
        <v>469</v>
      </c>
      <c r="IQ142" s="213" t="s">
        <v>469</v>
      </c>
      <c r="IR142" s="213" t="s">
        <v>469</v>
      </c>
      <c r="IS142" s="213" t="s">
        <v>469</v>
      </c>
      <c r="IT142" s="213" t="s">
        <v>469</v>
      </c>
      <c r="IU142" s="213" t="s">
        <v>469</v>
      </c>
      <c r="IV142" s="213" t="s">
        <v>469</v>
      </c>
      <c r="IW142" s="213" t="s">
        <v>469</v>
      </c>
      <c r="IX142" s="213" t="s">
        <v>469</v>
      </c>
      <c r="IY142" s="213" t="s">
        <v>469</v>
      </c>
      <c r="IZ142" s="213" t="s">
        <v>469</v>
      </c>
      <c r="JA142" s="213" t="s">
        <v>469</v>
      </c>
    </row>
    <row r="143" spans="1:261" s="209" customFormat="1" ht="15" x14ac:dyDescent="0.25">
      <c r="A143" s="285"/>
      <c r="B143" s="286"/>
      <c r="C143" s="458" t="s">
        <v>414</v>
      </c>
      <c r="D143" s="458"/>
      <c r="E143" s="458"/>
      <c r="F143" s="458"/>
      <c r="G143" s="458"/>
      <c r="H143" s="253"/>
      <c r="I143" s="254"/>
      <c r="J143" s="254"/>
      <c r="K143" s="254"/>
      <c r="L143" s="256"/>
      <c r="M143" s="254"/>
      <c r="N143" s="256"/>
      <c r="O143" s="254"/>
      <c r="P143" s="284">
        <v>3879.81</v>
      </c>
      <c r="HY143" s="250"/>
      <c r="HZ143" s="250"/>
      <c r="IA143" s="250"/>
      <c r="IB143" s="250"/>
      <c r="IC143" s="250"/>
      <c r="ID143" s="250"/>
      <c r="IE143" s="250"/>
      <c r="IG143" s="214"/>
      <c r="IH143" s="214"/>
      <c r="II143" s="214"/>
      <c r="IJ143" s="250"/>
      <c r="IK143" s="214"/>
      <c r="IL143" s="214"/>
      <c r="IM143" s="250" t="s">
        <v>414</v>
      </c>
    </row>
    <row r="144" spans="1:261" s="209" customFormat="1" ht="0.75" customHeight="1" x14ac:dyDescent="0.25">
      <c r="A144" s="287"/>
      <c r="B144" s="288"/>
      <c r="C144" s="288"/>
      <c r="D144" s="288"/>
      <c r="E144" s="288"/>
      <c r="F144" s="288"/>
      <c r="G144" s="288"/>
      <c r="H144" s="289"/>
      <c r="I144" s="290"/>
      <c r="J144" s="290"/>
      <c r="K144" s="290"/>
      <c r="L144" s="291"/>
      <c r="M144" s="290"/>
      <c r="N144" s="291"/>
      <c r="O144" s="290"/>
      <c r="P144" s="292"/>
      <c r="HY144" s="250"/>
      <c r="HZ144" s="250"/>
      <c r="IA144" s="250"/>
      <c r="IB144" s="250"/>
      <c r="IC144" s="250"/>
      <c r="ID144" s="250"/>
      <c r="IE144" s="250"/>
      <c r="IG144" s="214"/>
      <c r="IH144" s="214"/>
      <c r="II144" s="214"/>
      <c r="IJ144" s="250"/>
      <c r="IK144" s="214"/>
      <c r="IL144" s="214"/>
      <c r="IM144" s="250"/>
    </row>
    <row r="145" spans="1:247" s="209" customFormat="1" ht="23.25" x14ac:dyDescent="0.25">
      <c r="A145" s="251" t="s">
        <v>54</v>
      </c>
      <c r="B145" s="252" t="s">
        <v>618</v>
      </c>
      <c r="C145" s="444" t="s">
        <v>619</v>
      </c>
      <c r="D145" s="444"/>
      <c r="E145" s="444"/>
      <c r="F145" s="444"/>
      <c r="G145" s="444"/>
      <c r="H145" s="253" t="s">
        <v>510</v>
      </c>
      <c r="I145" s="254">
        <v>0.3</v>
      </c>
      <c r="J145" s="255">
        <v>1</v>
      </c>
      <c r="K145" s="295">
        <v>0.3</v>
      </c>
      <c r="L145" s="256"/>
      <c r="M145" s="254"/>
      <c r="N145" s="257"/>
      <c r="O145" s="254"/>
      <c r="P145" s="258"/>
      <c r="HY145" s="250"/>
      <c r="HZ145" s="250"/>
      <c r="IA145" s="250" t="s">
        <v>619</v>
      </c>
      <c r="IB145" s="250" t="s">
        <v>469</v>
      </c>
      <c r="IC145" s="250" t="s">
        <v>469</v>
      </c>
      <c r="ID145" s="250" t="s">
        <v>469</v>
      </c>
      <c r="IE145" s="250" t="s">
        <v>469</v>
      </c>
      <c r="IG145" s="214"/>
      <c r="IH145" s="214"/>
      <c r="II145" s="214"/>
      <c r="IJ145" s="250"/>
      <c r="IK145" s="214"/>
      <c r="IL145" s="214"/>
      <c r="IM145" s="250"/>
    </row>
    <row r="146" spans="1:247" s="209" customFormat="1" ht="15" x14ac:dyDescent="0.25">
      <c r="A146" s="260"/>
      <c r="B146" s="261" t="s">
        <v>64</v>
      </c>
      <c r="C146" s="425" t="s">
        <v>494</v>
      </c>
      <c r="D146" s="425"/>
      <c r="E146" s="425"/>
      <c r="F146" s="425"/>
      <c r="G146" s="425"/>
      <c r="H146" s="262" t="s">
        <v>409</v>
      </c>
      <c r="I146" s="263"/>
      <c r="J146" s="263"/>
      <c r="K146" s="264">
        <v>4.32</v>
      </c>
      <c r="L146" s="265"/>
      <c r="M146" s="263"/>
      <c r="N146" s="265"/>
      <c r="O146" s="263"/>
      <c r="P146" s="266">
        <v>1446.34</v>
      </c>
      <c r="HY146" s="250"/>
      <c r="HZ146" s="250"/>
      <c r="IA146" s="250"/>
      <c r="IB146" s="250"/>
      <c r="IC146" s="250"/>
      <c r="ID146" s="250"/>
      <c r="IE146" s="250"/>
      <c r="IG146" s="214" t="s">
        <v>494</v>
      </c>
      <c r="IH146" s="214"/>
      <c r="II146" s="214"/>
      <c r="IJ146" s="250"/>
      <c r="IK146" s="214"/>
      <c r="IL146" s="214"/>
      <c r="IM146" s="250"/>
    </row>
    <row r="147" spans="1:247" s="209" customFormat="1" ht="15" x14ac:dyDescent="0.25">
      <c r="A147" s="267"/>
      <c r="B147" s="261" t="s">
        <v>611</v>
      </c>
      <c r="C147" s="425" t="s">
        <v>612</v>
      </c>
      <c r="D147" s="425"/>
      <c r="E147" s="425"/>
      <c r="F147" s="425"/>
      <c r="G147" s="425"/>
      <c r="H147" s="262" t="s">
        <v>409</v>
      </c>
      <c r="I147" s="268">
        <v>14.4</v>
      </c>
      <c r="J147" s="263"/>
      <c r="K147" s="264">
        <v>4.32</v>
      </c>
      <c r="L147" s="269"/>
      <c r="M147" s="270"/>
      <c r="N147" s="271">
        <v>334.8</v>
      </c>
      <c r="O147" s="263"/>
      <c r="P147" s="266">
        <v>1446.34</v>
      </c>
      <c r="Q147" s="272"/>
      <c r="R147" s="272"/>
      <c r="HY147" s="250"/>
      <c r="HZ147" s="250"/>
      <c r="IA147" s="250"/>
      <c r="IB147" s="250"/>
      <c r="IC147" s="250"/>
      <c r="ID147" s="250"/>
      <c r="IE147" s="250"/>
      <c r="IG147" s="214"/>
      <c r="IH147" s="214" t="s">
        <v>612</v>
      </c>
      <c r="II147" s="214"/>
      <c r="IJ147" s="250"/>
      <c r="IK147" s="214"/>
      <c r="IL147" s="214"/>
      <c r="IM147" s="250"/>
    </row>
    <row r="148" spans="1:247" s="209" customFormat="1" ht="15" x14ac:dyDescent="0.25">
      <c r="A148" s="260"/>
      <c r="B148" s="261" t="s">
        <v>63</v>
      </c>
      <c r="C148" s="425" t="s">
        <v>407</v>
      </c>
      <c r="D148" s="425"/>
      <c r="E148" s="425"/>
      <c r="F148" s="425"/>
      <c r="G148" s="425"/>
      <c r="H148" s="262"/>
      <c r="I148" s="263"/>
      <c r="J148" s="263"/>
      <c r="K148" s="263"/>
      <c r="L148" s="265"/>
      <c r="M148" s="263"/>
      <c r="N148" s="265"/>
      <c r="O148" s="263"/>
      <c r="P148" s="277">
        <v>155.51</v>
      </c>
      <c r="HY148" s="250"/>
      <c r="HZ148" s="250"/>
      <c r="IA148" s="250"/>
      <c r="IB148" s="250"/>
      <c r="IC148" s="250"/>
      <c r="ID148" s="250"/>
      <c r="IE148" s="250"/>
      <c r="IG148" s="214" t="s">
        <v>407</v>
      </c>
      <c r="IH148" s="214"/>
      <c r="II148" s="214"/>
      <c r="IJ148" s="250"/>
      <c r="IK148" s="214"/>
      <c r="IL148" s="214"/>
      <c r="IM148" s="250"/>
    </row>
    <row r="149" spans="1:247" s="209" customFormat="1" ht="15" x14ac:dyDescent="0.25">
      <c r="A149" s="260"/>
      <c r="B149" s="261"/>
      <c r="C149" s="425" t="s">
        <v>497</v>
      </c>
      <c r="D149" s="425"/>
      <c r="E149" s="425"/>
      <c r="F149" s="425"/>
      <c r="G149" s="425"/>
      <c r="H149" s="262" t="s">
        <v>409</v>
      </c>
      <c r="I149" s="263"/>
      <c r="J149" s="263"/>
      <c r="K149" s="264">
        <v>0.12</v>
      </c>
      <c r="L149" s="265"/>
      <c r="M149" s="263"/>
      <c r="N149" s="265"/>
      <c r="O149" s="263"/>
      <c r="P149" s="277">
        <v>48.15</v>
      </c>
      <c r="HY149" s="250"/>
      <c r="HZ149" s="250"/>
      <c r="IA149" s="250"/>
      <c r="IB149" s="250"/>
      <c r="IC149" s="250"/>
      <c r="ID149" s="250"/>
      <c r="IE149" s="250"/>
      <c r="IG149" s="214" t="s">
        <v>497</v>
      </c>
      <c r="IH149" s="214"/>
      <c r="II149" s="214"/>
      <c r="IJ149" s="250"/>
      <c r="IK149" s="214"/>
      <c r="IL149" s="214"/>
      <c r="IM149" s="250"/>
    </row>
    <row r="150" spans="1:247" s="209" customFormat="1" ht="15" x14ac:dyDescent="0.25">
      <c r="A150" s="267"/>
      <c r="B150" s="261" t="s">
        <v>498</v>
      </c>
      <c r="C150" s="425" t="s">
        <v>499</v>
      </c>
      <c r="D150" s="425"/>
      <c r="E150" s="425"/>
      <c r="F150" s="425"/>
      <c r="G150" s="425"/>
      <c r="H150" s="262" t="s">
        <v>564</v>
      </c>
      <c r="I150" s="268">
        <v>0.2</v>
      </c>
      <c r="J150" s="263"/>
      <c r="K150" s="264">
        <v>0.06</v>
      </c>
      <c r="L150" s="269"/>
      <c r="M150" s="270"/>
      <c r="N150" s="271">
        <v>1607.46</v>
      </c>
      <c r="O150" s="263"/>
      <c r="P150" s="266">
        <v>96.45</v>
      </c>
      <c r="Q150" s="272"/>
      <c r="R150" s="272"/>
      <c r="HY150" s="250"/>
      <c r="HZ150" s="250"/>
      <c r="IA150" s="250"/>
      <c r="IB150" s="250"/>
      <c r="IC150" s="250"/>
      <c r="ID150" s="250"/>
      <c r="IE150" s="250"/>
      <c r="IG150" s="214"/>
      <c r="IH150" s="214" t="s">
        <v>499</v>
      </c>
      <c r="II150" s="214"/>
      <c r="IJ150" s="250"/>
      <c r="IK150" s="214"/>
      <c r="IL150" s="214"/>
      <c r="IM150" s="250"/>
    </row>
    <row r="151" spans="1:247" s="209" customFormat="1" ht="15" x14ac:dyDescent="0.25">
      <c r="A151" s="273"/>
      <c r="B151" s="261" t="s">
        <v>500</v>
      </c>
      <c r="C151" s="425" t="s">
        <v>501</v>
      </c>
      <c r="D151" s="425"/>
      <c r="E151" s="425"/>
      <c r="F151" s="425"/>
      <c r="G151" s="425"/>
      <c r="H151" s="262" t="s">
        <v>409</v>
      </c>
      <c r="I151" s="268">
        <v>0.2</v>
      </c>
      <c r="J151" s="263"/>
      <c r="K151" s="264">
        <v>0.06</v>
      </c>
      <c r="L151" s="265"/>
      <c r="M151" s="263"/>
      <c r="N151" s="274">
        <v>460.03</v>
      </c>
      <c r="O151" s="263"/>
      <c r="P151" s="277">
        <v>27.6</v>
      </c>
      <c r="HY151" s="250"/>
      <c r="HZ151" s="250"/>
      <c r="IA151" s="250"/>
      <c r="IB151" s="250"/>
      <c r="IC151" s="250"/>
      <c r="ID151" s="250"/>
      <c r="IE151" s="250"/>
      <c r="IG151" s="214"/>
      <c r="IH151" s="214"/>
      <c r="II151" s="214" t="s">
        <v>501</v>
      </c>
      <c r="IJ151" s="250"/>
      <c r="IK151" s="214"/>
      <c r="IL151" s="214"/>
      <c r="IM151" s="250"/>
    </row>
    <row r="152" spans="1:247" s="209" customFormat="1" ht="15" x14ac:dyDescent="0.25">
      <c r="A152" s="267"/>
      <c r="B152" s="261" t="s">
        <v>502</v>
      </c>
      <c r="C152" s="425" t="s">
        <v>503</v>
      </c>
      <c r="D152" s="425"/>
      <c r="E152" s="425"/>
      <c r="F152" s="425"/>
      <c r="G152" s="425"/>
      <c r="H152" s="262" t="s">
        <v>564</v>
      </c>
      <c r="I152" s="268">
        <v>0.2</v>
      </c>
      <c r="J152" s="263"/>
      <c r="K152" s="264">
        <v>0.06</v>
      </c>
      <c r="L152" s="275">
        <v>477.92</v>
      </c>
      <c r="M152" s="276">
        <v>1.25</v>
      </c>
      <c r="N152" s="271">
        <v>597.4</v>
      </c>
      <c r="O152" s="263"/>
      <c r="P152" s="266">
        <v>35.840000000000003</v>
      </c>
      <c r="Q152" s="272"/>
      <c r="R152" s="272"/>
      <c r="HY152" s="250"/>
      <c r="HZ152" s="250"/>
      <c r="IA152" s="250"/>
      <c r="IB152" s="250"/>
      <c r="IC152" s="250"/>
      <c r="ID152" s="250"/>
      <c r="IE152" s="250"/>
      <c r="IG152" s="214"/>
      <c r="IH152" s="214" t="s">
        <v>503</v>
      </c>
      <c r="II152" s="214"/>
      <c r="IJ152" s="250"/>
      <c r="IK152" s="214"/>
      <c r="IL152" s="214"/>
      <c r="IM152" s="250"/>
    </row>
    <row r="153" spans="1:247" s="209" customFormat="1" ht="15" x14ac:dyDescent="0.25">
      <c r="A153" s="273"/>
      <c r="B153" s="261" t="s">
        <v>504</v>
      </c>
      <c r="C153" s="425" t="s">
        <v>505</v>
      </c>
      <c r="D153" s="425"/>
      <c r="E153" s="425"/>
      <c r="F153" s="425"/>
      <c r="G153" s="425"/>
      <c r="H153" s="262" t="s">
        <v>409</v>
      </c>
      <c r="I153" s="268">
        <v>0.2</v>
      </c>
      <c r="J153" s="263"/>
      <c r="K153" s="264">
        <v>0.06</v>
      </c>
      <c r="L153" s="265"/>
      <c r="M153" s="263"/>
      <c r="N153" s="274">
        <v>342.46</v>
      </c>
      <c r="O153" s="263"/>
      <c r="P153" s="277">
        <v>20.55</v>
      </c>
      <c r="HY153" s="250"/>
      <c r="HZ153" s="250"/>
      <c r="IA153" s="250"/>
      <c r="IB153" s="250"/>
      <c r="IC153" s="250"/>
      <c r="ID153" s="250"/>
      <c r="IE153" s="250"/>
      <c r="IG153" s="214"/>
      <c r="IH153" s="214"/>
      <c r="II153" s="214" t="s">
        <v>505</v>
      </c>
      <c r="IJ153" s="250"/>
      <c r="IK153" s="214"/>
      <c r="IL153" s="214"/>
      <c r="IM153" s="250"/>
    </row>
    <row r="154" spans="1:247" s="209" customFormat="1" ht="23.25" x14ac:dyDescent="0.25">
      <c r="A154" s="267"/>
      <c r="B154" s="261" t="s">
        <v>512</v>
      </c>
      <c r="C154" s="425" t="s">
        <v>513</v>
      </c>
      <c r="D154" s="425"/>
      <c r="E154" s="425"/>
      <c r="F154" s="425"/>
      <c r="G154" s="425"/>
      <c r="H154" s="262" t="s">
        <v>564</v>
      </c>
      <c r="I154" s="268">
        <v>2.7</v>
      </c>
      <c r="J154" s="263"/>
      <c r="K154" s="264">
        <v>0.81</v>
      </c>
      <c r="L154" s="269"/>
      <c r="M154" s="270"/>
      <c r="N154" s="271">
        <v>28.67</v>
      </c>
      <c r="O154" s="263"/>
      <c r="P154" s="266">
        <v>23.22</v>
      </c>
      <c r="Q154" s="272"/>
      <c r="R154" s="272"/>
      <c r="HY154" s="250"/>
      <c r="HZ154" s="250"/>
      <c r="IA154" s="250"/>
      <c r="IB154" s="250"/>
      <c r="IC154" s="250"/>
      <c r="ID154" s="250"/>
      <c r="IE154" s="250"/>
      <c r="IG154" s="214"/>
      <c r="IH154" s="214" t="s">
        <v>513</v>
      </c>
      <c r="II154" s="214"/>
      <c r="IJ154" s="250"/>
      <c r="IK154" s="214"/>
      <c r="IL154" s="214"/>
      <c r="IM154" s="250"/>
    </row>
    <row r="155" spans="1:247" s="209" customFormat="1" ht="15" x14ac:dyDescent="0.25">
      <c r="A155" s="260"/>
      <c r="B155" s="261" t="s">
        <v>61</v>
      </c>
      <c r="C155" s="425" t="s">
        <v>408</v>
      </c>
      <c r="D155" s="425"/>
      <c r="E155" s="425"/>
      <c r="F155" s="425"/>
      <c r="G155" s="425"/>
      <c r="H155" s="262"/>
      <c r="I155" s="263"/>
      <c r="J155" s="263"/>
      <c r="K155" s="263"/>
      <c r="L155" s="265"/>
      <c r="M155" s="263"/>
      <c r="N155" s="265"/>
      <c r="O155" s="263"/>
      <c r="P155" s="266">
        <v>1310.96</v>
      </c>
      <c r="HY155" s="250"/>
      <c r="HZ155" s="250"/>
      <c r="IA155" s="250"/>
      <c r="IB155" s="250"/>
      <c r="IC155" s="250"/>
      <c r="ID155" s="250"/>
      <c r="IE155" s="250"/>
      <c r="IG155" s="214" t="s">
        <v>408</v>
      </c>
      <c r="IH155" s="214"/>
      <c r="II155" s="214"/>
      <c r="IJ155" s="250"/>
      <c r="IK155" s="214"/>
      <c r="IL155" s="214"/>
      <c r="IM155" s="250"/>
    </row>
    <row r="156" spans="1:247" s="209" customFormat="1" ht="23.25" x14ac:dyDescent="0.25">
      <c r="A156" s="267"/>
      <c r="B156" s="261" t="s">
        <v>567</v>
      </c>
      <c r="C156" s="425" t="s">
        <v>568</v>
      </c>
      <c r="D156" s="425"/>
      <c r="E156" s="425"/>
      <c r="F156" s="425"/>
      <c r="G156" s="425"/>
      <c r="H156" s="262" t="s">
        <v>506</v>
      </c>
      <c r="I156" s="268">
        <v>0.9</v>
      </c>
      <c r="J156" s="263"/>
      <c r="K156" s="264">
        <v>0.27</v>
      </c>
      <c r="L156" s="269"/>
      <c r="M156" s="270"/>
      <c r="N156" s="271">
        <v>170.99</v>
      </c>
      <c r="O156" s="263"/>
      <c r="P156" s="266">
        <v>46.17</v>
      </c>
      <c r="Q156" s="272"/>
      <c r="R156" s="272"/>
      <c r="HY156" s="250"/>
      <c r="HZ156" s="250"/>
      <c r="IA156" s="250"/>
      <c r="IB156" s="250"/>
      <c r="IC156" s="250"/>
      <c r="ID156" s="250"/>
      <c r="IE156" s="250"/>
      <c r="IG156" s="214"/>
      <c r="IH156" s="214" t="s">
        <v>568</v>
      </c>
      <c r="II156" s="214"/>
      <c r="IJ156" s="250"/>
      <c r="IK156" s="214"/>
      <c r="IL156" s="214"/>
      <c r="IM156" s="250"/>
    </row>
    <row r="157" spans="1:247" s="209" customFormat="1" ht="23.25" x14ac:dyDescent="0.25">
      <c r="A157" s="267"/>
      <c r="B157" s="261" t="s">
        <v>613</v>
      </c>
      <c r="C157" s="425" t="s">
        <v>614</v>
      </c>
      <c r="D157" s="425"/>
      <c r="E157" s="425"/>
      <c r="F157" s="425"/>
      <c r="G157" s="425"/>
      <c r="H157" s="262" t="s">
        <v>506</v>
      </c>
      <c r="I157" s="268">
        <v>3.7</v>
      </c>
      <c r="J157" s="263"/>
      <c r="K157" s="264">
        <v>1.1100000000000001</v>
      </c>
      <c r="L157" s="275">
        <v>911.56</v>
      </c>
      <c r="M157" s="276">
        <v>1.25</v>
      </c>
      <c r="N157" s="271">
        <v>1139.45</v>
      </c>
      <c r="O157" s="263"/>
      <c r="P157" s="266">
        <v>1264.79</v>
      </c>
      <c r="Q157" s="272"/>
      <c r="R157" s="272"/>
      <c r="HY157" s="250"/>
      <c r="HZ157" s="250"/>
      <c r="IA157" s="250"/>
      <c r="IB157" s="250"/>
      <c r="IC157" s="250"/>
      <c r="ID157" s="250"/>
      <c r="IE157" s="250"/>
      <c r="IG157" s="214"/>
      <c r="IH157" s="214" t="s">
        <v>614</v>
      </c>
      <c r="II157" s="214"/>
      <c r="IJ157" s="250"/>
      <c r="IK157" s="214"/>
      <c r="IL157" s="214"/>
      <c r="IM157" s="250"/>
    </row>
    <row r="158" spans="1:247" s="209" customFormat="1" ht="15" x14ac:dyDescent="0.25">
      <c r="A158" s="282"/>
      <c r="B158" s="212"/>
      <c r="C158" s="458" t="s">
        <v>573</v>
      </c>
      <c r="D158" s="458"/>
      <c r="E158" s="458"/>
      <c r="F158" s="458"/>
      <c r="G158" s="458"/>
      <c r="H158" s="253"/>
      <c r="I158" s="254"/>
      <c r="J158" s="254"/>
      <c r="K158" s="254"/>
      <c r="L158" s="256"/>
      <c r="M158" s="254"/>
      <c r="N158" s="283"/>
      <c r="O158" s="254"/>
      <c r="P158" s="284">
        <v>2960.96</v>
      </c>
      <c r="Q158" s="272"/>
      <c r="R158" s="272"/>
      <c r="HY158" s="250"/>
      <c r="HZ158" s="250"/>
      <c r="IA158" s="250"/>
      <c r="IB158" s="250"/>
      <c r="IC158" s="250"/>
      <c r="ID158" s="250"/>
      <c r="IE158" s="250"/>
      <c r="IG158" s="214"/>
      <c r="IH158" s="214"/>
      <c r="II158" s="214"/>
      <c r="IJ158" s="250" t="s">
        <v>573</v>
      </c>
      <c r="IK158" s="214"/>
      <c r="IL158" s="214"/>
      <c r="IM158" s="250"/>
    </row>
    <row r="159" spans="1:247" s="209" customFormat="1" ht="15" x14ac:dyDescent="0.25">
      <c r="A159" s="273" t="s">
        <v>620</v>
      </c>
      <c r="B159" s="261" t="s">
        <v>507</v>
      </c>
      <c r="C159" s="425" t="s">
        <v>508</v>
      </c>
      <c r="D159" s="425"/>
      <c r="E159" s="425"/>
      <c r="F159" s="425"/>
      <c r="G159" s="425"/>
      <c r="H159" s="262" t="s">
        <v>412</v>
      </c>
      <c r="I159" s="279">
        <v>2</v>
      </c>
      <c r="J159" s="263"/>
      <c r="K159" s="279">
        <v>2</v>
      </c>
      <c r="L159" s="265"/>
      <c r="M159" s="263"/>
      <c r="N159" s="265"/>
      <c r="O159" s="263"/>
      <c r="P159" s="277">
        <v>28.93</v>
      </c>
      <c r="HY159" s="250"/>
      <c r="HZ159" s="250"/>
      <c r="IA159" s="250"/>
      <c r="IB159" s="250"/>
      <c r="IC159" s="250"/>
      <c r="ID159" s="250"/>
      <c r="IE159" s="250"/>
      <c r="IG159" s="214"/>
      <c r="IH159" s="214"/>
      <c r="II159" s="214"/>
      <c r="IJ159" s="250"/>
      <c r="IK159" s="214" t="s">
        <v>508</v>
      </c>
      <c r="IL159" s="214"/>
      <c r="IM159" s="250"/>
    </row>
    <row r="160" spans="1:247" s="209" customFormat="1" ht="15" x14ac:dyDescent="0.25">
      <c r="A160" s="273"/>
      <c r="B160" s="261"/>
      <c r="C160" s="425" t="s">
        <v>410</v>
      </c>
      <c r="D160" s="425"/>
      <c r="E160" s="425"/>
      <c r="F160" s="425"/>
      <c r="G160" s="425"/>
      <c r="H160" s="262"/>
      <c r="I160" s="263"/>
      <c r="J160" s="263"/>
      <c r="K160" s="263"/>
      <c r="L160" s="265"/>
      <c r="M160" s="263"/>
      <c r="N160" s="265"/>
      <c r="O160" s="263"/>
      <c r="P160" s="266">
        <v>1494.49</v>
      </c>
      <c r="HY160" s="250"/>
      <c r="HZ160" s="250"/>
      <c r="IA160" s="250"/>
      <c r="IB160" s="250"/>
      <c r="IC160" s="250"/>
      <c r="ID160" s="250"/>
      <c r="IE160" s="250"/>
      <c r="IG160" s="214"/>
      <c r="IH160" s="214"/>
      <c r="II160" s="214"/>
      <c r="IJ160" s="250"/>
      <c r="IK160" s="214"/>
      <c r="IL160" s="214" t="s">
        <v>410</v>
      </c>
      <c r="IM160" s="250"/>
    </row>
    <row r="161" spans="1:261" s="209" customFormat="1" ht="15" x14ac:dyDescent="0.25">
      <c r="A161" s="273"/>
      <c r="B161" s="261" t="s">
        <v>574</v>
      </c>
      <c r="C161" s="425" t="s">
        <v>411</v>
      </c>
      <c r="D161" s="425"/>
      <c r="E161" s="425"/>
      <c r="F161" s="425"/>
      <c r="G161" s="425"/>
      <c r="H161" s="262" t="s">
        <v>412</v>
      </c>
      <c r="I161" s="279">
        <v>97</v>
      </c>
      <c r="J161" s="263"/>
      <c r="K161" s="279">
        <v>97</v>
      </c>
      <c r="L161" s="265"/>
      <c r="M161" s="263"/>
      <c r="N161" s="265"/>
      <c r="O161" s="263"/>
      <c r="P161" s="266">
        <v>1449.66</v>
      </c>
      <c r="HY161" s="250"/>
      <c r="HZ161" s="250"/>
      <c r="IA161" s="250"/>
      <c r="IB161" s="250"/>
      <c r="IC161" s="250"/>
      <c r="ID161" s="250"/>
      <c r="IE161" s="250"/>
      <c r="IG161" s="214"/>
      <c r="IH161" s="214"/>
      <c r="II161" s="214"/>
      <c r="IJ161" s="250"/>
      <c r="IK161" s="214"/>
      <c r="IL161" s="214" t="s">
        <v>411</v>
      </c>
      <c r="IM161" s="250"/>
    </row>
    <row r="162" spans="1:261" s="209" customFormat="1" ht="15" x14ac:dyDescent="0.25">
      <c r="A162" s="273"/>
      <c r="B162" s="261" t="s">
        <v>575</v>
      </c>
      <c r="C162" s="425" t="s">
        <v>413</v>
      </c>
      <c r="D162" s="425"/>
      <c r="E162" s="425"/>
      <c r="F162" s="425"/>
      <c r="G162" s="425"/>
      <c r="H162" s="262" t="s">
        <v>412</v>
      </c>
      <c r="I162" s="279">
        <v>51</v>
      </c>
      <c r="J162" s="263"/>
      <c r="K162" s="279">
        <v>51</v>
      </c>
      <c r="L162" s="265"/>
      <c r="M162" s="263"/>
      <c r="N162" s="265"/>
      <c r="O162" s="263"/>
      <c r="P162" s="277">
        <v>762.19</v>
      </c>
      <c r="HY162" s="250"/>
      <c r="HZ162" s="250"/>
      <c r="IA162" s="250"/>
      <c r="IB162" s="250"/>
      <c r="IC162" s="250"/>
      <c r="ID162" s="250"/>
      <c r="IE162" s="250"/>
      <c r="IG162" s="214"/>
      <c r="IH162" s="214"/>
      <c r="II162" s="214"/>
      <c r="IJ162" s="250"/>
      <c r="IK162" s="214"/>
      <c r="IL162" s="214" t="s">
        <v>413</v>
      </c>
      <c r="IM162" s="250"/>
    </row>
    <row r="163" spans="1:261" s="209" customFormat="1" ht="15" x14ac:dyDescent="0.25">
      <c r="A163" s="285"/>
      <c r="B163" s="286"/>
      <c r="C163" s="458" t="s">
        <v>414</v>
      </c>
      <c r="D163" s="458"/>
      <c r="E163" s="458"/>
      <c r="F163" s="458"/>
      <c r="G163" s="458"/>
      <c r="H163" s="253"/>
      <c r="I163" s="254"/>
      <c r="J163" s="254"/>
      <c r="K163" s="254"/>
      <c r="L163" s="256"/>
      <c r="M163" s="254"/>
      <c r="N163" s="283">
        <v>17339.13</v>
      </c>
      <c r="O163" s="254"/>
      <c r="P163" s="284">
        <v>5201.74</v>
      </c>
      <c r="HY163" s="250"/>
      <c r="HZ163" s="250"/>
      <c r="IA163" s="250"/>
      <c r="IB163" s="250"/>
      <c r="IC163" s="250"/>
      <c r="ID163" s="250"/>
      <c r="IE163" s="250"/>
      <c r="IG163" s="214"/>
      <c r="IH163" s="214"/>
      <c r="II163" s="214"/>
      <c r="IJ163" s="250"/>
      <c r="IK163" s="214"/>
      <c r="IL163" s="214"/>
      <c r="IM163" s="250" t="s">
        <v>414</v>
      </c>
    </row>
    <row r="164" spans="1:261" s="209" customFormat="1" ht="0.75" customHeight="1" x14ac:dyDescent="0.25">
      <c r="A164" s="287"/>
      <c r="B164" s="288"/>
      <c r="C164" s="288"/>
      <c r="D164" s="288"/>
      <c r="E164" s="288"/>
      <c r="F164" s="288"/>
      <c r="G164" s="288"/>
      <c r="H164" s="289"/>
      <c r="I164" s="290"/>
      <c r="J164" s="290"/>
      <c r="K164" s="290"/>
      <c r="L164" s="291"/>
      <c r="M164" s="290"/>
      <c r="N164" s="291"/>
      <c r="O164" s="290"/>
      <c r="P164" s="292"/>
      <c r="HY164" s="250"/>
      <c r="HZ164" s="250"/>
      <c r="IA164" s="250"/>
      <c r="IB164" s="250"/>
      <c r="IC164" s="250"/>
      <c r="ID164" s="250"/>
      <c r="IE164" s="250"/>
      <c r="IG164" s="214"/>
      <c r="IH164" s="214"/>
      <c r="II164" s="214"/>
      <c r="IJ164" s="250"/>
      <c r="IK164" s="214"/>
      <c r="IL164" s="214"/>
      <c r="IM164" s="250"/>
    </row>
    <row r="165" spans="1:261" s="209" customFormat="1" ht="23.25" x14ac:dyDescent="0.25">
      <c r="A165" s="251" t="s">
        <v>71</v>
      </c>
      <c r="B165" s="252" t="s">
        <v>621</v>
      </c>
      <c r="C165" s="444" t="s">
        <v>622</v>
      </c>
      <c r="D165" s="444"/>
      <c r="E165" s="444"/>
      <c r="F165" s="444"/>
      <c r="G165" s="444"/>
      <c r="H165" s="253" t="s">
        <v>517</v>
      </c>
      <c r="I165" s="254">
        <v>3.78E-2</v>
      </c>
      <c r="J165" s="255">
        <v>1</v>
      </c>
      <c r="K165" s="298">
        <v>3.78E-2</v>
      </c>
      <c r="L165" s="283">
        <v>67961.14</v>
      </c>
      <c r="M165" s="296">
        <v>0.92</v>
      </c>
      <c r="N165" s="293">
        <v>62524.25</v>
      </c>
      <c r="O165" s="254"/>
      <c r="P165" s="284">
        <v>2363.42</v>
      </c>
      <c r="HY165" s="250"/>
      <c r="HZ165" s="250"/>
      <c r="IA165" s="250" t="s">
        <v>622</v>
      </c>
      <c r="IB165" s="250" t="s">
        <v>469</v>
      </c>
      <c r="IC165" s="250" t="s">
        <v>469</v>
      </c>
      <c r="ID165" s="250" t="s">
        <v>469</v>
      </c>
      <c r="IE165" s="250" t="s">
        <v>469</v>
      </c>
      <c r="IG165" s="214"/>
      <c r="IH165" s="214"/>
      <c r="II165" s="214"/>
      <c r="IJ165" s="250"/>
      <c r="IK165" s="214"/>
      <c r="IL165" s="214"/>
      <c r="IM165" s="250"/>
    </row>
    <row r="166" spans="1:261" s="209" customFormat="1" ht="15" x14ac:dyDescent="0.25">
      <c r="A166" s="285"/>
      <c r="B166" s="286"/>
      <c r="C166" s="428" t="s">
        <v>416</v>
      </c>
      <c r="D166" s="428"/>
      <c r="E166" s="428"/>
      <c r="F166" s="428"/>
      <c r="G166" s="428"/>
      <c r="H166" s="428"/>
      <c r="I166" s="428"/>
      <c r="J166" s="428"/>
      <c r="K166" s="428"/>
      <c r="L166" s="428"/>
      <c r="M166" s="428"/>
      <c r="N166" s="428"/>
      <c r="O166" s="428"/>
      <c r="P166" s="459"/>
      <c r="HY166" s="250"/>
      <c r="HZ166" s="250"/>
      <c r="IA166" s="250"/>
      <c r="IB166" s="250"/>
      <c r="IC166" s="250"/>
      <c r="ID166" s="250"/>
      <c r="IE166" s="250"/>
      <c r="IG166" s="214"/>
      <c r="IH166" s="214"/>
      <c r="II166" s="214"/>
      <c r="IJ166" s="250"/>
      <c r="IK166" s="214"/>
      <c r="IL166" s="214"/>
      <c r="IM166" s="250"/>
      <c r="IN166" s="213" t="s">
        <v>416</v>
      </c>
      <c r="IO166" s="213" t="s">
        <v>469</v>
      </c>
      <c r="IP166" s="213" t="s">
        <v>469</v>
      </c>
      <c r="IQ166" s="213" t="s">
        <v>469</v>
      </c>
      <c r="IR166" s="213" t="s">
        <v>469</v>
      </c>
      <c r="IS166" s="213" t="s">
        <v>469</v>
      </c>
      <c r="IT166" s="213" t="s">
        <v>469</v>
      </c>
      <c r="IU166" s="213" t="s">
        <v>469</v>
      </c>
      <c r="IV166" s="213" t="s">
        <v>469</v>
      </c>
      <c r="IW166" s="213" t="s">
        <v>469</v>
      </c>
      <c r="IX166" s="213" t="s">
        <v>469</v>
      </c>
      <c r="IY166" s="213" t="s">
        <v>469</v>
      </c>
      <c r="IZ166" s="213" t="s">
        <v>469</v>
      </c>
      <c r="JA166" s="213" t="s">
        <v>469</v>
      </c>
    </row>
    <row r="167" spans="1:261" s="209" customFormat="1" ht="15" x14ac:dyDescent="0.25">
      <c r="A167" s="285"/>
      <c r="B167" s="286"/>
      <c r="C167" s="458" t="s">
        <v>414</v>
      </c>
      <c r="D167" s="458"/>
      <c r="E167" s="458"/>
      <c r="F167" s="458"/>
      <c r="G167" s="458"/>
      <c r="H167" s="253"/>
      <c r="I167" s="254"/>
      <c r="J167" s="254"/>
      <c r="K167" s="254"/>
      <c r="L167" s="256"/>
      <c r="M167" s="254"/>
      <c r="N167" s="256"/>
      <c r="O167" s="254"/>
      <c r="P167" s="284">
        <v>2363.42</v>
      </c>
      <c r="HY167" s="250"/>
      <c r="HZ167" s="250"/>
      <c r="IA167" s="250"/>
      <c r="IB167" s="250"/>
      <c r="IC167" s="250"/>
      <c r="ID167" s="250"/>
      <c r="IE167" s="250"/>
      <c r="IG167" s="214"/>
      <c r="IH167" s="214"/>
      <c r="II167" s="214"/>
      <c r="IJ167" s="250"/>
      <c r="IK167" s="214"/>
      <c r="IL167" s="214"/>
      <c r="IM167" s="250" t="s">
        <v>414</v>
      </c>
    </row>
    <row r="168" spans="1:261" s="209" customFormat="1" ht="0.75" customHeight="1" x14ac:dyDescent="0.25">
      <c r="A168" s="287"/>
      <c r="B168" s="288"/>
      <c r="C168" s="288"/>
      <c r="D168" s="288"/>
      <c r="E168" s="288"/>
      <c r="F168" s="288"/>
      <c r="G168" s="288"/>
      <c r="H168" s="289"/>
      <c r="I168" s="290"/>
      <c r="J168" s="290"/>
      <c r="K168" s="290"/>
      <c r="L168" s="291"/>
      <c r="M168" s="290"/>
      <c r="N168" s="291"/>
      <c r="O168" s="290"/>
      <c r="P168" s="292"/>
      <c r="HY168" s="250"/>
      <c r="HZ168" s="250"/>
      <c r="IA168" s="250"/>
      <c r="IB168" s="250"/>
      <c r="IC168" s="250"/>
      <c r="ID168" s="250"/>
      <c r="IE168" s="250"/>
      <c r="IG168" s="214"/>
      <c r="IH168" s="214"/>
      <c r="II168" s="214"/>
      <c r="IJ168" s="250"/>
      <c r="IK168" s="214"/>
      <c r="IL168" s="214"/>
      <c r="IM168" s="250"/>
    </row>
    <row r="169" spans="1:261" s="209" customFormat="1" ht="23.25" x14ac:dyDescent="0.25">
      <c r="A169" s="251" t="s">
        <v>69</v>
      </c>
      <c r="B169" s="252" t="s">
        <v>623</v>
      </c>
      <c r="C169" s="444" t="s">
        <v>624</v>
      </c>
      <c r="D169" s="444"/>
      <c r="E169" s="444"/>
      <c r="F169" s="444"/>
      <c r="G169" s="444"/>
      <c r="H169" s="253" t="s">
        <v>601</v>
      </c>
      <c r="I169" s="254">
        <v>0.18</v>
      </c>
      <c r="J169" s="255">
        <v>1</v>
      </c>
      <c r="K169" s="296">
        <v>0.18</v>
      </c>
      <c r="L169" s="256"/>
      <c r="M169" s="254"/>
      <c r="N169" s="257"/>
      <c r="O169" s="254"/>
      <c r="P169" s="258"/>
      <c r="HY169" s="250"/>
      <c r="HZ169" s="250"/>
      <c r="IA169" s="250" t="s">
        <v>624</v>
      </c>
      <c r="IB169" s="250" t="s">
        <v>469</v>
      </c>
      <c r="IC169" s="250" t="s">
        <v>469</v>
      </c>
      <c r="ID169" s="250" t="s">
        <v>469</v>
      </c>
      <c r="IE169" s="250" t="s">
        <v>469</v>
      </c>
      <c r="IG169" s="214"/>
      <c r="IH169" s="214"/>
      <c r="II169" s="214"/>
      <c r="IJ169" s="250"/>
      <c r="IK169" s="214"/>
      <c r="IL169" s="214"/>
      <c r="IM169" s="250"/>
    </row>
    <row r="170" spans="1:261" s="209" customFormat="1" ht="15" x14ac:dyDescent="0.25">
      <c r="A170" s="260"/>
      <c r="B170" s="261" t="s">
        <v>64</v>
      </c>
      <c r="C170" s="425" t="s">
        <v>494</v>
      </c>
      <c r="D170" s="425"/>
      <c r="E170" s="425"/>
      <c r="F170" s="425"/>
      <c r="G170" s="425"/>
      <c r="H170" s="262" t="s">
        <v>409</v>
      </c>
      <c r="I170" s="263"/>
      <c r="J170" s="263"/>
      <c r="K170" s="278">
        <v>17.495999999999999</v>
      </c>
      <c r="L170" s="265"/>
      <c r="M170" s="263"/>
      <c r="N170" s="265"/>
      <c r="O170" s="263"/>
      <c r="P170" s="266">
        <v>4672.66</v>
      </c>
      <c r="HY170" s="250"/>
      <c r="HZ170" s="250"/>
      <c r="IA170" s="250"/>
      <c r="IB170" s="250"/>
      <c r="IC170" s="250"/>
      <c r="ID170" s="250"/>
      <c r="IE170" s="250"/>
      <c r="IG170" s="214" t="s">
        <v>494</v>
      </c>
      <c r="IH170" s="214"/>
      <c r="II170" s="214"/>
      <c r="IJ170" s="250"/>
      <c r="IK170" s="214"/>
      <c r="IL170" s="214"/>
      <c r="IM170" s="250"/>
    </row>
    <row r="171" spans="1:261" s="209" customFormat="1" ht="15" x14ac:dyDescent="0.25">
      <c r="A171" s="267"/>
      <c r="B171" s="261" t="s">
        <v>625</v>
      </c>
      <c r="C171" s="425" t="s">
        <v>626</v>
      </c>
      <c r="D171" s="425"/>
      <c r="E171" s="425"/>
      <c r="F171" s="425"/>
      <c r="G171" s="425"/>
      <c r="H171" s="262" t="s">
        <v>409</v>
      </c>
      <c r="I171" s="268">
        <v>97.2</v>
      </c>
      <c r="J171" s="263"/>
      <c r="K171" s="278">
        <v>17.495999999999999</v>
      </c>
      <c r="L171" s="269"/>
      <c r="M171" s="270"/>
      <c r="N171" s="271">
        <v>267.07</v>
      </c>
      <c r="O171" s="263"/>
      <c r="P171" s="266">
        <v>4672.66</v>
      </c>
      <c r="Q171" s="272"/>
      <c r="R171" s="272"/>
      <c r="HY171" s="250"/>
      <c r="HZ171" s="250"/>
      <c r="IA171" s="250"/>
      <c r="IB171" s="250"/>
      <c r="IC171" s="250"/>
      <c r="ID171" s="250"/>
      <c r="IE171" s="250"/>
      <c r="IG171" s="214"/>
      <c r="IH171" s="214" t="s">
        <v>626</v>
      </c>
      <c r="II171" s="214"/>
      <c r="IJ171" s="250"/>
      <c r="IK171" s="214"/>
      <c r="IL171" s="214"/>
      <c r="IM171" s="250"/>
    </row>
    <row r="172" spans="1:261" s="209" customFormat="1" ht="15" x14ac:dyDescent="0.25">
      <c r="A172" s="282"/>
      <c r="B172" s="212"/>
      <c r="C172" s="458" t="s">
        <v>573</v>
      </c>
      <c r="D172" s="458"/>
      <c r="E172" s="458"/>
      <c r="F172" s="458"/>
      <c r="G172" s="458"/>
      <c r="H172" s="253"/>
      <c r="I172" s="254"/>
      <c r="J172" s="254"/>
      <c r="K172" s="254"/>
      <c r="L172" s="256"/>
      <c r="M172" s="254"/>
      <c r="N172" s="283"/>
      <c r="O172" s="254"/>
      <c r="P172" s="284">
        <v>4672.66</v>
      </c>
      <c r="Q172" s="272"/>
      <c r="R172" s="272"/>
      <c r="HY172" s="250"/>
      <c r="HZ172" s="250"/>
      <c r="IA172" s="250"/>
      <c r="IB172" s="250"/>
      <c r="IC172" s="250"/>
      <c r="ID172" s="250"/>
      <c r="IE172" s="250"/>
      <c r="IG172" s="214"/>
      <c r="IH172" s="214"/>
      <c r="II172" s="214"/>
      <c r="IJ172" s="250" t="s">
        <v>573</v>
      </c>
      <c r="IK172" s="214"/>
      <c r="IL172" s="214"/>
      <c r="IM172" s="250"/>
    </row>
    <row r="173" spans="1:261" s="209" customFormat="1" ht="15" x14ac:dyDescent="0.25">
      <c r="A173" s="273"/>
      <c r="B173" s="261"/>
      <c r="C173" s="425" t="s">
        <v>410</v>
      </c>
      <c r="D173" s="425"/>
      <c r="E173" s="425"/>
      <c r="F173" s="425"/>
      <c r="G173" s="425"/>
      <c r="H173" s="262"/>
      <c r="I173" s="263"/>
      <c r="J173" s="263"/>
      <c r="K173" s="263"/>
      <c r="L173" s="265"/>
      <c r="M173" s="263"/>
      <c r="N173" s="265"/>
      <c r="O173" s="263"/>
      <c r="P173" s="266">
        <v>4672.66</v>
      </c>
      <c r="HY173" s="250"/>
      <c r="HZ173" s="250"/>
      <c r="IA173" s="250"/>
      <c r="IB173" s="250"/>
      <c r="IC173" s="250"/>
      <c r="ID173" s="250"/>
      <c r="IE173" s="250"/>
      <c r="IG173" s="214"/>
      <c r="IH173" s="214"/>
      <c r="II173" s="214"/>
      <c r="IJ173" s="250"/>
      <c r="IK173" s="214"/>
      <c r="IL173" s="214" t="s">
        <v>410</v>
      </c>
      <c r="IM173" s="250"/>
    </row>
    <row r="174" spans="1:261" s="209" customFormat="1" ht="15" x14ac:dyDescent="0.25">
      <c r="A174" s="273"/>
      <c r="B174" s="261" t="s">
        <v>604</v>
      </c>
      <c r="C174" s="425" t="s">
        <v>605</v>
      </c>
      <c r="D174" s="425"/>
      <c r="E174" s="425"/>
      <c r="F174" s="425"/>
      <c r="G174" s="425"/>
      <c r="H174" s="262" t="s">
        <v>412</v>
      </c>
      <c r="I174" s="279">
        <v>89</v>
      </c>
      <c r="J174" s="263"/>
      <c r="K174" s="279">
        <v>89</v>
      </c>
      <c r="L174" s="265"/>
      <c r="M174" s="263"/>
      <c r="N174" s="265"/>
      <c r="O174" s="263"/>
      <c r="P174" s="266">
        <v>4158.67</v>
      </c>
      <c r="HY174" s="250"/>
      <c r="HZ174" s="250"/>
      <c r="IA174" s="250"/>
      <c r="IB174" s="250"/>
      <c r="IC174" s="250"/>
      <c r="ID174" s="250"/>
      <c r="IE174" s="250"/>
      <c r="IG174" s="214"/>
      <c r="IH174" s="214"/>
      <c r="II174" s="214"/>
      <c r="IJ174" s="250"/>
      <c r="IK174" s="214"/>
      <c r="IL174" s="214" t="s">
        <v>605</v>
      </c>
      <c r="IM174" s="250"/>
    </row>
    <row r="175" spans="1:261" s="209" customFormat="1" ht="15" x14ac:dyDescent="0.25">
      <c r="A175" s="273"/>
      <c r="B175" s="261" t="s">
        <v>606</v>
      </c>
      <c r="C175" s="425" t="s">
        <v>607</v>
      </c>
      <c r="D175" s="425"/>
      <c r="E175" s="425"/>
      <c r="F175" s="425"/>
      <c r="G175" s="425"/>
      <c r="H175" s="262" t="s">
        <v>412</v>
      </c>
      <c r="I175" s="279">
        <v>40</v>
      </c>
      <c r="J175" s="263"/>
      <c r="K175" s="279">
        <v>40</v>
      </c>
      <c r="L175" s="265"/>
      <c r="M175" s="263"/>
      <c r="N175" s="265"/>
      <c r="O175" s="263"/>
      <c r="P175" s="266">
        <v>1869.06</v>
      </c>
      <c r="HY175" s="250"/>
      <c r="HZ175" s="250"/>
      <c r="IA175" s="250"/>
      <c r="IB175" s="250"/>
      <c r="IC175" s="250"/>
      <c r="ID175" s="250"/>
      <c r="IE175" s="250"/>
      <c r="IG175" s="214"/>
      <c r="IH175" s="214"/>
      <c r="II175" s="214"/>
      <c r="IJ175" s="250"/>
      <c r="IK175" s="214"/>
      <c r="IL175" s="214" t="s">
        <v>607</v>
      </c>
      <c r="IM175" s="250"/>
    </row>
    <row r="176" spans="1:261" s="209" customFormat="1" ht="15" x14ac:dyDescent="0.25">
      <c r="A176" s="285"/>
      <c r="B176" s="286"/>
      <c r="C176" s="458" t="s">
        <v>414</v>
      </c>
      <c r="D176" s="458"/>
      <c r="E176" s="458"/>
      <c r="F176" s="458"/>
      <c r="G176" s="458"/>
      <c r="H176" s="253"/>
      <c r="I176" s="254"/>
      <c r="J176" s="254"/>
      <c r="K176" s="254"/>
      <c r="L176" s="256"/>
      <c r="M176" s="254"/>
      <c r="N176" s="283">
        <v>59446.61</v>
      </c>
      <c r="O176" s="254"/>
      <c r="P176" s="284">
        <v>10700.39</v>
      </c>
      <c r="HY176" s="250"/>
      <c r="HZ176" s="250"/>
      <c r="IA176" s="250"/>
      <c r="IB176" s="250"/>
      <c r="IC176" s="250"/>
      <c r="ID176" s="250"/>
      <c r="IE176" s="250"/>
      <c r="IG176" s="214"/>
      <c r="IH176" s="214"/>
      <c r="II176" s="214"/>
      <c r="IJ176" s="250"/>
      <c r="IK176" s="214"/>
      <c r="IL176" s="214"/>
      <c r="IM176" s="250" t="s">
        <v>414</v>
      </c>
    </row>
    <row r="177" spans="1:247" s="209" customFormat="1" ht="0.75" customHeight="1" x14ac:dyDescent="0.25">
      <c r="A177" s="287"/>
      <c r="B177" s="288"/>
      <c r="C177" s="288"/>
      <c r="D177" s="288"/>
      <c r="E177" s="288"/>
      <c r="F177" s="288"/>
      <c r="G177" s="288"/>
      <c r="H177" s="289"/>
      <c r="I177" s="290"/>
      <c r="J177" s="290"/>
      <c r="K177" s="290"/>
      <c r="L177" s="291"/>
      <c r="M177" s="290"/>
      <c r="N177" s="291"/>
      <c r="O177" s="290"/>
      <c r="P177" s="292"/>
      <c r="HY177" s="250"/>
      <c r="HZ177" s="250"/>
      <c r="IA177" s="250"/>
      <c r="IB177" s="250"/>
      <c r="IC177" s="250"/>
      <c r="ID177" s="250"/>
      <c r="IE177" s="250"/>
      <c r="IG177" s="214"/>
      <c r="IH177" s="214"/>
      <c r="II177" s="214"/>
      <c r="IJ177" s="250"/>
      <c r="IK177" s="214"/>
      <c r="IL177" s="214"/>
      <c r="IM177" s="250"/>
    </row>
    <row r="178" spans="1:247" s="209" customFormat="1" ht="15" x14ac:dyDescent="0.25">
      <c r="A178" s="441" t="s">
        <v>627</v>
      </c>
      <c r="B178" s="442"/>
      <c r="C178" s="442"/>
      <c r="D178" s="442"/>
      <c r="E178" s="442"/>
      <c r="F178" s="442"/>
      <c r="G178" s="442"/>
      <c r="H178" s="442"/>
      <c r="I178" s="442"/>
      <c r="J178" s="442"/>
      <c r="K178" s="442"/>
      <c r="L178" s="442"/>
      <c r="M178" s="442"/>
      <c r="N178" s="442"/>
      <c r="O178" s="442"/>
      <c r="P178" s="443"/>
      <c r="HY178" s="250"/>
      <c r="HZ178" s="250" t="s">
        <v>627</v>
      </c>
      <c r="IA178" s="250"/>
      <c r="IB178" s="250"/>
      <c r="IC178" s="250"/>
      <c r="ID178" s="250"/>
      <c r="IE178" s="250"/>
      <c r="IG178" s="214"/>
      <c r="IH178" s="214"/>
      <c r="II178" s="214"/>
      <c r="IJ178" s="250"/>
      <c r="IK178" s="214"/>
      <c r="IL178" s="214"/>
      <c r="IM178" s="250"/>
    </row>
    <row r="179" spans="1:247" s="209" customFormat="1" ht="34.5" x14ac:dyDescent="0.25">
      <c r="A179" s="251" t="s">
        <v>68</v>
      </c>
      <c r="B179" s="252" t="s">
        <v>628</v>
      </c>
      <c r="C179" s="444" t="s">
        <v>629</v>
      </c>
      <c r="D179" s="444"/>
      <c r="E179" s="444"/>
      <c r="F179" s="444"/>
      <c r="G179" s="444"/>
      <c r="H179" s="253" t="s">
        <v>510</v>
      </c>
      <c r="I179" s="254">
        <v>0.25</v>
      </c>
      <c r="J179" s="255">
        <v>1</v>
      </c>
      <c r="K179" s="296">
        <v>0.25</v>
      </c>
      <c r="L179" s="256"/>
      <c r="M179" s="254"/>
      <c r="N179" s="257"/>
      <c r="O179" s="254"/>
      <c r="P179" s="258"/>
      <c r="HY179" s="250"/>
      <c r="HZ179" s="250"/>
      <c r="IA179" s="250" t="s">
        <v>629</v>
      </c>
      <c r="IB179" s="250" t="s">
        <v>469</v>
      </c>
      <c r="IC179" s="250" t="s">
        <v>469</v>
      </c>
      <c r="ID179" s="250" t="s">
        <v>469</v>
      </c>
      <c r="IE179" s="250" t="s">
        <v>469</v>
      </c>
      <c r="IG179" s="214"/>
      <c r="IH179" s="214"/>
      <c r="II179" s="214"/>
      <c r="IJ179" s="250"/>
      <c r="IK179" s="214"/>
      <c r="IL179" s="214"/>
      <c r="IM179" s="250"/>
    </row>
    <row r="180" spans="1:247" s="209" customFormat="1" ht="22.5" x14ac:dyDescent="0.25">
      <c r="A180" s="259"/>
      <c r="B180" s="212" t="s">
        <v>630</v>
      </c>
      <c r="C180" s="445" t="s">
        <v>511</v>
      </c>
      <c r="D180" s="445"/>
      <c r="E180" s="445"/>
      <c r="F180" s="445"/>
      <c r="G180" s="445"/>
      <c r="H180" s="445"/>
      <c r="I180" s="445"/>
      <c r="J180" s="445"/>
      <c r="K180" s="445"/>
      <c r="L180" s="445"/>
      <c r="M180" s="445"/>
      <c r="N180" s="445"/>
      <c r="O180" s="445"/>
      <c r="P180" s="446"/>
      <c r="HY180" s="250"/>
      <c r="HZ180" s="250"/>
      <c r="IA180" s="250"/>
      <c r="IB180" s="250"/>
      <c r="IC180" s="250"/>
      <c r="ID180" s="250"/>
      <c r="IE180" s="250"/>
      <c r="IF180" s="213" t="s">
        <v>511</v>
      </c>
      <c r="IG180" s="214"/>
      <c r="IH180" s="214"/>
      <c r="II180" s="214"/>
      <c r="IJ180" s="250"/>
      <c r="IK180" s="214"/>
      <c r="IL180" s="214"/>
      <c r="IM180" s="250"/>
    </row>
    <row r="181" spans="1:247" s="209" customFormat="1" ht="15" x14ac:dyDescent="0.25">
      <c r="A181" s="260"/>
      <c r="B181" s="261" t="s">
        <v>64</v>
      </c>
      <c r="C181" s="425" t="s">
        <v>494</v>
      </c>
      <c r="D181" s="425"/>
      <c r="E181" s="425"/>
      <c r="F181" s="425"/>
      <c r="G181" s="425"/>
      <c r="H181" s="262" t="s">
        <v>409</v>
      </c>
      <c r="I181" s="263"/>
      <c r="J181" s="263"/>
      <c r="K181" s="278">
        <v>3.036</v>
      </c>
      <c r="L181" s="265"/>
      <c r="M181" s="263"/>
      <c r="N181" s="265"/>
      <c r="O181" s="263"/>
      <c r="P181" s="266">
        <v>1016.45</v>
      </c>
      <c r="HY181" s="250"/>
      <c r="HZ181" s="250"/>
      <c r="IA181" s="250"/>
      <c r="IB181" s="250"/>
      <c r="IC181" s="250"/>
      <c r="ID181" s="250"/>
      <c r="IE181" s="250"/>
      <c r="IG181" s="214" t="s">
        <v>494</v>
      </c>
      <c r="IH181" s="214"/>
      <c r="II181" s="214"/>
      <c r="IJ181" s="250"/>
      <c r="IK181" s="214"/>
      <c r="IL181" s="214"/>
      <c r="IM181" s="250"/>
    </row>
    <row r="182" spans="1:247" s="209" customFormat="1" ht="15" x14ac:dyDescent="0.25">
      <c r="A182" s="267"/>
      <c r="B182" s="261" t="s">
        <v>611</v>
      </c>
      <c r="C182" s="425" t="s">
        <v>612</v>
      </c>
      <c r="D182" s="425"/>
      <c r="E182" s="425"/>
      <c r="F182" s="425"/>
      <c r="G182" s="425"/>
      <c r="H182" s="262" t="s">
        <v>409</v>
      </c>
      <c r="I182" s="264">
        <v>20.239999999999998</v>
      </c>
      <c r="J182" s="268">
        <v>0.6</v>
      </c>
      <c r="K182" s="278">
        <v>3.036</v>
      </c>
      <c r="L182" s="269"/>
      <c r="M182" s="270"/>
      <c r="N182" s="271">
        <v>334.8</v>
      </c>
      <c r="O182" s="263"/>
      <c r="P182" s="266">
        <v>1016.45</v>
      </c>
      <c r="Q182" s="272"/>
      <c r="R182" s="272"/>
      <c r="HY182" s="250"/>
      <c r="HZ182" s="250"/>
      <c r="IA182" s="250"/>
      <c r="IB182" s="250"/>
      <c r="IC182" s="250"/>
      <c r="ID182" s="250"/>
      <c r="IE182" s="250"/>
      <c r="IG182" s="214"/>
      <c r="IH182" s="214" t="s">
        <v>612</v>
      </c>
      <c r="II182" s="214"/>
      <c r="IJ182" s="250"/>
      <c r="IK182" s="214"/>
      <c r="IL182" s="214"/>
      <c r="IM182" s="250"/>
    </row>
    <row r="183" spans="1:247" s="209" customFormat="1" ht="15" x14ac:dyDescent="0.25">
      <c r="A183" s="260"/>
      <c r="B183" s="261" t="s">
        <v>63</v>
      </c>
      <c r="C183" s="425" t="s">
        <v>407</v>
      </c>
      <c r="D183" s="425"/>
      <c r="E183" s="425"/>
      <c r="F183" s="425"/>
      <c r="G183" s="425"/>
      <c r="H183" s="262"/>
      <c r="I183" s="263"/>
      <c r="J183" s="263"/>
      <c r="K183" s="263"/>
      <c r="L183" s="265"/>
      <c r="M183" s="263"/>
      <c r="N183" s="265"/>
      <c r="O183" s="263"/>
      <c r="P183" s="277">
        <v>81.48</v>
      </c>
      <c r="HY183" s="250"/>
      <c r="HZ183" s="250"/>
      <c r="IA183" s="250"/>
      <c r="IB183" s="250"/>
      <c r="IC183" s="250"/>
      <c r="ID183" s="250"/>
      <c r="IE183" s="250"/>
      <c r="IG183" s="214" t="s">
        <v>407</v>
      </c>
      <c r="IH183" s="214"/>
      <c r="II183" s="214"/>
      <c r="IJ183" s="250"/>
      <c r="IK183" s="214"/>
      <c r="IL183" s="214"/>
      <c r="IM183" s="250"/>
    </row>
    <row r="184" spans="1:247" s="209" customFormat="1" ht="15" x14ac:dyDescent="0.25">
      <c r="A184" s="260"/>
      <c r="B184" s="261"/>
      <c r="C184" s="425" t="s">
        <v>497</v>
      </c>
      <c r="D184" s="425"/>
      <c r="E184" s="425"/>
      <c r="F184" s="425"/>
      <c r="G184" s="425"/>
      <c r="H184" s="262" t="s">
        <v>409</v>
      </c>
      <c r="I184" s="263"/>
      <c r="J184" s="263"/>
      <c r="K184" s="264">
        <v>0.06</v>
      </c>
      <c r="L184" s="265"/>
      <c r="M184" s="263"/>
      <c r="N184" s="265"/>
      <c r="O184" s="263"/>
      <c r="P184" s="277">
        <v>24.07</v>
      </c>
      <c r="HY184" s="250"/>
      <c r="HZ184" s="250"/>
      <c r="IA184" s="250"/>
      <c r="IB184" s="250"/>
      <c r="IC184" s="250"/>
      <c r="ID184" s="250"/>
      <c r="IE184" s="250"/>
      <c r="IG184" s="214" t="s">
        <v>497</v>
      </c>
      <c r="IH184" s="214"/>
      <c r="II184" s="214"/>
      <c r="IJ184" s="250"/>
      <c r="IK184" s="214"/>
      <c r="IL184" s="214"/>
      <c r="IM184" s="250"/>
    </row>
    <row r="185" spans="1:247" s="209" customFormat="1" ht="15" x14ac:dyDescent="0.25">
      <c r="A185" s="267"/>
      <c r="B185" s="261" t="s">
        <v>498</v>
      </c>
      <c r="C185" s="425" t="s">
        <v>499</v>
      </c>
      <c r="D185" s="425"/>
      <c r="E185" s="425"/>
      <c r="F185" s="425"/>
      <c r="G185" s="425"/>
      <c r="H185" s="262" t="s">
        <v>564</v>
      </c>
      <c r="I185" s="268">
        <v>0.2</v>
      </c>
      <c r="J185" s="268">
        <v>0.6</v>
      </c>
      <c r="K185" s="264">
        <v>0.03</v>
      </c>
      <c r="L185" s="269"/>
      <c r="M185" s="270"/>
      <c r="N185" s="271">
        <v>1607.46</v>
      </c>
      <c r="O185" s="263"/>
      <c r="P185" s="266">
        <v>48.22</v>
      </c>
      <c r="Q185" s="272"/>
      <c r="R185" s="272"/>
      <c r="HY185" s="250"/>
      <c r="HZ185" s="250"/>
      <c r="IA185" s="250"/>
      <c r="IB185" s="250"/>
      <c r="IC185" s="250"/>
      <c r="ID185" s="250"/>
      <c r="IE185" s="250"/>
      <c r="IG185" s="214"/>
      <c r="IH185" s="214" t="s">
        <v>499</v>
      </c>
      <c r="II185" s="214"/>
      <c r="IJ185" s="250"/>
      <c r="IK185" s="214"/>
      <c r="IL185" s="214"/>
      <c r="IM185" s="250"/>
    </row>
    <row r="186" spans="1:247" s="209" customFormat="1" ht="15" x14ac:dyDescent="0.25">
      <c r="A186" s="273"/>
      <c r="B186" s="261" t="s">
        <v>500</v>
      </c>
      <c r="C186" s="425" t="s">
        <v>501</v>
      </c>
      <c r="D186" s="425"/>
      <c r="E186" s="425"/>
      <c r="F186" s="425"/>
      <c r="G186" s="425"/>
      <c r="H186" s="262" t="s">
        <v>409</v>
      </c>
      <c r="I186" s="268">
        <v>0.2</v>
      </c>
      <c r="J186" s="268">
        <v>0.6</v>
      </c>
      <c r="K186" s="264">
        <v>0.03</v>
      </c>
      <c r="L186" s="265"/>
      <c r="M186" s="263"/>
      <c r="N186" s="274">
        <v>460.03</v>
      </c>
      <c r="O186" s="263"/>
      <c r="P186" s="277">
        <v>13.8</v>
      </c>
      <c r="HY186" s="250"/>
      <c r="HZ186" s="250"/>
      <c r="IA186" s="250"/>
      <c r="IB186" s="250"/>
      <c r="IC186" s="250"/>
      <c r="ID186" s="250"/>
      <c r="IE186" s="250"/>
      <c r="IG186" s="214"/>
      <c r="IH186" s="214"/>
      <c r="II186" s="214" t="s">
        <v>501</v>
      </c>
      <c r="IJ186" s="250"/>
      <c r="IK186" s="214"/>
      <c r="IL186" s="214"/>
      <c r="IM186" s="250"/>
    </row>
    <row r="187" spans="1:247" s="209" customFormat="1" ht="15" x14ac:dyDescent="0.25">
      <c r="A187" s="267"/>
      <c r="B187" s="261" t="s">
        <v>631</v>
      </c>
      <c r="C187" s="425" t="s">
        <v>632</v>
      </c>
      <c r="D187" s="425"/>
      <c r="E187" s="425"/>
      <c r="F187" s="425"/>
      <c r="G187" s="425"/>
      <c r="H187" s="262" t="s">
        <v>564</v>
      </c>
      <c r="I187" s="264">
        <v>4.67</v>
      </c>
      <c r="J187" s="268">
        <v>0.6</v>
      </c>
      <c r="K187" s="299">
        <v>0.70050000000000001</v>
      </c>
      <c r="L187" s="275">
        <v>1.75</v>
      </c>
      <c r="M187" s="276">
        <v>1.53</v>
      </c>
      <c r="N187" s="271">
        <v>2.68</v>
      </c>
      <c r="O187" s="263"/>
      <c r="P187" s="266">
        <v>1.88</v>
      </c>
      <c r="Q187" s="272"/>
      <c r="R187" s="272"/>
      <c r="HY187" s="250"/>
      <c r="HZ187" s="250"/>
      <c r="IA187" s="250"/>
      <c r="IB187" s="250"/>
      <c r="IC187" s="250"/>
      <c r="ID187" s="250"/>
      <c r="IE187" s="250"/>
      <c r="IG187" s="214"/>
      <c r="IH187" s="214" t="s">
        <v>632</v>
      </c>
      <c r="II187" s="214"/>
      <c r="IJ187" s="250"/>
      <c r="IK187" s="214"/>
      <c r="IL187" s="214"/>
      <c r="IM187" s="250"/>
    </row>
    <row r="188" spans="1:247" s="209" customFormat="1" ht="15" x14ac:dyDescent="0.25">
      <c r="A188" s="267"/>
      <c r="B188" s="261" t="s">
        <v>633</v>
      </c>
      <c r="C188" s="425" t="s">
        <v>634</v>
      </c>
      <c r="D188" s="425"/>
      <c r="E188" s="425"/>
      <c r="F188" s="425"/>
      <c r="G188" s="425"/>
      <c r="H188" s="262" t="s">
        <v>564</v>
      </c>
      <c r="I188" s="264">
        <v>4.67</v>
      </c>
      <c r="J188" s="268">
        <v>0.6</v>
      </c>
      <c r="K188" s="299">
        <v>0.70050000000000001</v>
      </c>
      <c r="L188" s="275">
        <v>13.44</v>
      </c>
      <c r="M188" s="276">
        <v>1.43</v>
      </c>
      <c r="N188" s="271">
        <v>19.22</v>
      </c>
      <c r="O188" s="263"/>
      <c r="P188" s="266">
        <v>13.46</v>
      </c>
      <c r="Q188" s="272"/>
      <c r="R188" s="272"/>
      <c r="HY188" s="250"/>
      <c r="HZ188" s="250"/>
      <c r="IA188" s="250"/>
      <c r="IB188" s="250"/>
      <c r="IC188" s="250"/>
      <c r="ID188" s="250"/>
      <c r="IE188" s="250"/>
      <c r="IG188" s="214"/>
      <c r="IH188" s="214" t="s">
        <v>634</v>
      </c>
      <c r="II188" s="214"/>
      <c r="IJ188" s="250"/>
      <c r="IK188" s="214"/>
      <c r="IL188" s="214"/>
      <c r="IM188" s="250"/>
    </row>
    <row r="189" spans="1:247" s="209" customFormat="1" ht="15" x14ac:dyDescent="0.25">
      <c r="A189" s="267"/>
      <c r="B189" s="261" t="s">
        <v>502</v>
      </c>
      <c r="C189" s="425" t="s">
        <v>503</v>
      </c>
      <c r="D189" s="425"/>
      <c r="E189" s="425"/>
      <c r="F189" s="425"/>
      <c r="G189" s="425"/>
      <c r="H189" s="262" t="s">
        <v>564</v>
      </c>
      <c r="I189" s="268">
        <v>0.2</v>
      </c>
      <c r="J189" s="268">
        <v>0.6</v>
      </c>
      <c r="K189" s="264">
        <v>0.03</v>
      </c>
      <c r="L189" s="275">
        <v>477.92</v>
      </c>
      <c r="M189" s="276">
        <v>1.25</v>
      </c>
      <c r="N189" s="271">
        <v>597.4</v>
      </c>
      <c r="O189" s="263"/>
      <c r="P189" s="266">
        <v>17.920000000000002</v>
      </c>
      <c r="Q189" s="272"/>
      <c r="R189" s="272"/>
      <c r="HY189" s="250"/>
      <c r="HZ189" s="250"/>
      <c r="IA189" s="250"/>
      <c r="IB189" s="250"/>
      <c r="IC189" s="250"/>
      <c r="ID189" s="250"/>
      <c r="IE189" s="250"/>
      <c r="IG189" s="214"/>
      <c r="IH189" s="214" t="s">
        <v>503</v>
      </c>
      <c r="II189" s="214"/>
      <c r="IJ189" s="250"/>
      <c r="IK189" s="214"/>
      <c r="IL189" s="214"/>
      <c r="IM189" s="250"/>
    </row>
    <row r="190" spans="1:247" s="209" customFormat="1" ht="15" x14ac:dyDescent="0.25">
      <c r="A190" s="273"/>
      <c r="B190" s="261" t="s">
        <v>504</v>
      </c>
      <c r="C190" s="425" t="s">
        <v>505</v>
      </c>
      <c r="D190" s="425"/>
      <c r="E190" s="425"/>
      <c r="F190" s="425"/>
      <c r="G190" s="425"/>
      <c r="H190" s="262" t="s">
        <v>409</v>
      </c>
      <c r="I190" s="268">
        <v>0.2</v>
      </c>
      <c r="J190" s="268">
        <v>0.6</v>
      </c>
      <c r="K190" s="264">
        <v>0.03</v>
      </c>
      <c r="L190" s="265"/>
      <c r="M190" s="263"/>
      <c r="N190" s="274">
        <v>342.46</v>
      </c>
      <c r="O190" s="263"/>
      <c r="P190" s="277">
        <v>10.27</v>
      </c>
      <c r="HY190" s="250"/>
      <c r="HZ190" s="250"/>
      <c r="IA190" s="250"/>
      <c r="IB190" s="250"/>
      <c r="IC190" s="250"/>
      <c r="ID190" s="250"/>
      <c r="IE190" s="250"/>
      <c r="IG190" s="214"/>
      <c r="IH190" s="214"/>
      <c r="II190" s="214" t="s">
        <v>505</v>
      </c>
      <c r="IJ190" s="250"/>
      <c r="IK190" s="214"/>
      <c r="IL190" s="214"/>
      <c r="IM190" s="250"/>
    </row>
    <row r="191" spans="1:247" s="209" customFormat="1" ht="15" x14ac:dyDescent="0.25">
      <c r="A191" s="260"/>
      <c r="B191" s="261" t="s">
        <v>61</v>
      </c>
      <c r="C191" s="425" t="s">
        <v>408</v>
      </c>
      <c r="D191" s="425"/>
      <c r="E191" s="425"/>
      <c r="F191" s="425"/>
      <c r="G191" s="425"/>
      <c r="H191" s="262"/>
      <c r="I191" s="263"/>
      <c r="J191" s="263"/>
      <c r="K191" s="263"/>
      <c r="L191" s="265"/>
      <c r="M191" s="263"/>
      <c r="N191" s="265"/>
      <c r="O191" s="263"/>
      <c r="P191" s="277">
        <v>0</v>
      </c>
      <c r="HY191" s="250"/>
      <c r="HZ191" s="250"/>
      <c r="IA191" s="250"/>
      <c r="IB191" s="250"/>
      <c r="IC191" s="250"/>
      <c r="ID191" s="250"/>
      <c r="IE191" s="250"/>
      <c r="IG191" s="214" t="s">
        <v>408</v>
      </c>
      <c r="IH191" s="214"/>
      <c r="II191" s="214"/>
      <c r="IJ191" s="250"/>
      <c r="IK191" s="214"/>
      <c r="IL191" s="214"/>
      <c r="IM191" s="250"/>
    </row>
    <row r="192" spans="1:247" s="209" customFormat="1" ht="23.25" x14ac:dyDescent="0.25">
      <c r="A192" s="267"/>
      <c r="B192" s="261" t="s">
        <v>635</v>
      </c>
      <c r="C192" s="425" t="s">
        <v>636</v>
      </c>
      <c r="D192" s="425"/>
      <c r="E192" s="425"/>
      <c r="F192" s="425"/>
      <c r="G192" s="425"/>
      <c r="H192" s="262" t="s">
        <v>637</v>
      </c>
      <c r="I192" s="278">
        <v>0.245</v>
      </c>
      <c r="J192" s="279">
        <v>0</v>
      </c>
      <c r="K192" s="279">
        <v>0</v>
      </c>
      <c r="L192" s="275">
        <v>37.71</v>
      </c>
      <c r="M192" s="300">
        <v>1.7</v>
      </c>
      <c r="N192" s="271">
        <v>64.11</v>
      </c>
      <c r="O192" s="263"/>
      <c r="P192" s="266">
        <v>0</v>
      </c>
      <c r="Q192" s="272"/>
      <c r="R192" s="272"/>
      <c r="HY192" s="250"/>
      <c r="HZ192" s="250"/>
      <c r="IA192" s="250"/>
      <c r="IB192" s="250"/>
      <c r="IC192" s="250"/>
      <c r="ID192" s="250"/>
      <c r="IE192" s="250"/>
      <c r="IG192" s="214"/>
      <c r="IH192" s="214" t="s">
        <v>636</v>
      </c>
      <c r="II192" s="214"/>
      <c r="IJ192" s="250"/>
      <c r="IK192" s="214"/>
      <c r="IL192" s="214"/>
      <c r="IM192" s="250"/>
    </row>
    <row r="193" spans="1:247" s="209" customFormat="1" ht="23.25" x14ac:dyDescent="0.25">
      <c r="A193" s="267"/>
      <c r="B193" s="261" t="s">
        <v>638</v>
      </c>
      <c r="C193" s="425" t="s">
        <v>639</v>
      </c>
      <c r="D193" s="425"/>
      <c r="E193" s="425"/>
      <c r="F193" s="425"/>
      <c r="G193" s="425"/>
      <c r="H193" s="262" t="s">
        <v>517</v>
      </c>
      <c r="I193" s="281">
        <v>1.1E-4</v>
      </c>
      <c r="J193" s="279">
        <v>0</v>
      </c>
      <c r="K193" s="279">
        <v>0</v>
      </c>
      <c r="L193" s="280">
        <v>99190.96</v>
      </c>
      <c r="M193" s="276">
        <v>1.38</v>
      </c>
      <c r="N193" s="271">
        <v>136883.51999999999</v>
      </c>
      <c r="O193" s="263"/>
      <c r="P193" s="266">
        <v>0</v>
      </c>
      <c r="Q193" s="272"/>
      <c r="R193" s="272"/>
      <c r="HY193" s="250"/>
      <c r="HZ193" s="250"/>
      <c r="IA193" s="250"/>
      <c r="IB193" s="250"/>
      <c r="IC193" s="250"/>
      <c r="ID193" s="250"/>
      <c r="IE193" s="250"/>
      <c r="IG193" s="214"/>
      <c r="IH193" s="214" t="s">
        <v>639</v>
      </c>
      <c r="II193" s="214"/>
      <c r="IJ193" s="250"/>
      <c r="IK193" s="214"/>
      <c r="IL193" s="214"/>
      <c r="IM193" s="250"/>
    </row>
    <row r="194" spans="1:247" s="209" customFormat="1" ht="15" x14ac:dyDescent="0.25">
      <c r="A194" s="267"/>
      <c r="B194" s="261" t="s">
        <v>640</v>
      </c>
      <c r="C194" s="425" t="s">
        <v>641</v>
      </c>
      <c r="D194" s="425"/>
      <c r="E194" s="425"/>
      <c r="F194" s="425"/>
      <c r="G194" s="425"/>
      <c r="H194" s="262" t="s">
        <v>506</v>
      </c>
      <c r="I194" s="264">
        <v>0.25</v>
      </c>
      <c r="J194" s="279">
        <v>0</v>
      </c>
      <c r="K194" s="279">
        <v>0</v>
      </c>
      <c r="L194" s="275">
        <v>931.11</v>
      </c>
      <c r="M194" s="276">
        <v>1.61</v>
      </c>
      <c r="N194" s="271">
        <v>1499.09</v>
      </c>
      <c r="O194" s="263"/>
      <c r="P194" s="266">
        <v>0</v>
      </c>
      <c r="Q194" s="272"/>
      <c r="R194" s="272"/>
      <c r="HY194" s="250"/>
      <c r="HZ194" s="250"/>
      <c r="IA194" s="250"/>
      <c r="IB194" s="250"/>
      <c r="IC194" s="250"/>
      <c r="ID194" s="250"/>
      <c r="IE194" s="250"/>
      <c r="IG194" s="214"/>
      <c r="IH194" s="214" t="s">
        <v>641</v>
      </c>
      <c r="II194" s="214"/>
      <c r="IJ194" s="250"/>
      <c r="IK194" s="214"/>
      <c r="IL194" s="214"/>
      <c r="IM194" s="250"/>
    </row>
    <row r="195" spans="1:247" s="209" customFormat="1" ht="15" x14ac:dyDescent="0.25">
      <c r="A195" s="267"/>
      <c r="B195" s="261" t="s">
        <v>642</v>
      </c>
      <c r="C195" s="425" t="s">
        <v>643</v>
      </c>
      <c r="D195" s="425"/>
      <c r="E195" s="425"/>
      <c r="F195" s="425"/>
      <c r="G195" s="425"/>
      <c r="H195" s="262" t="s">
        <v>517</v>
      </c>
      <c r="I195" s="281">
        <v>7.2000000000000005E-4</v>
      </c>
      <c r="J195" s="279">
        <v>0</v>
      </c>
      <c r="K195" s="279">
        <v>0</v>
      </c>
      <c r="L195" s="280">
        <v>82698.14</v>
      </c>
      <c r="M195" s="276">
        <v>1.21</v>
      </c>
      <c r="N195" s="271">
        <v>100064.75</v>
      </c>
      <c r="O195" s="263"/>
      <c r="P195" s="266">
        <v>0</v>
      </c>
      <c r="Q195" s="272"/>
      <c r="R195" s="272"/>
      <c r="HY195" s="250"/>
      <c r="HZ195" s="250"/>
      <c r="IA195" s="250"/>
      <c r="IB195" s="250"/>
      <c r="IC195" s="250"/>
      <c r="ID195" s="250"/>
      <c r="IE195" s="250"/>
      <c r="IG195" s="214"/>
      <c r="IH195" s="214" t="s">
        <v>643</v>
      </c>
      <c r="II195" s="214"/>
      <c r="IJ195" s="250"/>
      <c r="IK195" s="214"/>
      <c r="IL195" s="214"/>
      <c r="IM195" s="250"/>
    </row>
    <row r="196" spans="1:247" s="209" customFormat="1" ht="15" x14ac:dyDescent="0.25">
      <c r="A196" s="282"/>
      <c r="B196" s="212"/>
      <c r="C196" s="458" t="s">
        <v>573</v>
      </c>
      <c r="D196" s="458"/>
      <c r="E196" s="458"/>
      <c r="F196" s="458"/>
      <c r="G196" s="458"/>
      <c r="H196" s="253"/>
      <c r="I196" s="254"/>
      <c r="J196" s="254"/>
      <c r="K196" s="254"/>
      <c r="L196" s="256"/>
      <c r="M196" s="254"/>
      <c r="N196" s="283"/>
      <c r="O196" s="254"/>
      <c r="P196" s="284">
        <v>1122</v>
      </c>
      <c r="Q196" s="272"/>
      <c r="R196" s="272"/>
      <c r="HY196" s="250"/>
      <c r="HZ196" s="250"/>
      <c r="IA196" s="250"/>
      <c r="IB196" s="250"/>
      <c r="IC196" s="250"/>
      <c r="ID196" s="250"/>
      <c r="IE196" s="250"/>
      <c r="IG196" s="214"/>
      <c r="IH196" s="214"/>
      <c r="II196" s="214"/>
      <c r="IJ196" s="250" t="s">
        <v>573</v>
      </c>
      <c r="IK196" s="214"/>
      <c r="IL196" s="214"/>
      <c r="IM196" s="250"/>
    </row>
    <row r="197" spans="1:247" s="209" customFormat="1" ht="15" x14ac:dyDescent="0.25">
      <c r="A197" s="273" t="s">
        <v>644</v>
      </c>
      <c r="B197" s="261" t="s">
        <v>507</v>
      </c>
      <c r="C197" s="425" t="s">
        <v>508</v>
      </c>
      <c r="D197" s="425"/>
      <c r="E197" s="425"/>
      <c r="F197" s="425"/>
      <c r="G197" s="425"/>
      <c r="H197" s="262" t="s">
        <v>412</v>
      </c>
      <c r="I197" s="279">
        <v>2</v>
      </c>
      <c r="J197" s="263"/>
      <c r="K197" s="279">
        <v>2</v>
      </c>
      <c r="L197" s="265"/>
      <c r="M197" s="263"/>
      <c r="N197" s="265"/>
      <c r="O197" s="268">
        <v>0.6</v>
      </c>
      <c r="P197" s="277">
        <v>20.329999999999998</v>
      </c>
      <c r="HY197" s="250"/>
      <c r="HZ197" s="250"/>
      <c r="IA197" s="250"/>
      <c r="IB197" s="250"/>
      <c r="IC197" s="250"/>
      <c r="ID197" s="250"/>
      <c r="IE197" s="250"/>
      <c r="IG197" s="214"/>
      <c r="IH197" s="214"/>
      <c r="II197" s="214"/>
      <c r="IJ197" s="250"/>
      <c r="IK197" s="214" t="s">
        <v>508</v>
      </c>
      <c r="IL197" s="214"/>
      <c r="IM197" s="250"/>
    </row>
    <row r="198" spans="1:247" s="209" customFormat="1" ht="15" x14ac:dyDescent="0.25">
      <c r="A198" s="273"/>
      <c r="B198" s="261"/>
      <c r="C198" s="425" t="s">
        <v>410</v>
      </c>
      <c r="D198" s="425"/>
      <c r="E198" s="425"/>
      <c r="F198" s="425"/>
      <c r="G198" s="425"/>
      <c r="H198" s="262"/>
      <c r="I198" s="263"/>
      <c r="J198" s="263"/>
      <c r="K198" s="263"/>
      <c r="L198" s="265"/>
      <c r="M198" s="263"/>
      <c r="N198" s="265"/>
      <c r="O198" s="263"/>
      <c r="P198" s="266">
        <v>1040.52</v>
      </c>
      <c r="HY198" s="250"/>
      <c r="HZ198" s="250"/>
      <c r="IA198" s="250"/>
      <c r="IB198" s="250"/>
      <c r="IC198" s="250"/>
      <c r="ID198" s="250"/>
      <c r="IE198" s="250"/>
      <c r="IG198" s="214"/>
      <c r="IH198" s="214"/>
      <c r="II198" s="214"/>
      <c r="IJ198" s="250"/>
      <c r="IK198" s="214"/>
      <c r="IL198" s="214" t="s">
        <v>410</v>
      </c>
      <c r="IM198" s="250"/>
    </row>
    <row r="199" spans="1:247" s="209" customFormat="1" ht="15" x14ac:dyDescent="0.25">
      <c r="A199" s="273"/>
      <c r="B199" s="261" t="s">
        <v>574</v>
      </c>
      <c r="C199" s="425" t="s">
        <v>411</v>
      </c>
      <c r="D199" s="425"/>
      <c r="E199" s="425"/>
      <c r="F199" s="425"/>
      <c r="G199" s="425"/>
      <c r="H199" s="262" t="s">
        <v>412</v>
      </c>
      <c r="I199" s="279">
        <v>97</v>
      </c>
      <c r="J199" s="263"/>
      <c r="K199" s="279">
        <v>97</v>
      </c>
      <c r="L199" s="265"/>
      <c r="M199" s="263"/>
      <c r="N199" s="265"/>
      <c r="O199" s="263"/>
      <c r="P199" s="266">
        <v>1009.3</v>
      </c>
      <c r="HY199" s="250"/>
      <c r="HZ199" s="250"/>
      <c r="IA199" s="250"/>
      <c r="IB199" s="250"/>
      <c r="IC199" s="250"/>
      <c r="ID199" s="250"/>
      <c r="IE199" s="250"/>
      <c r="IG199" s="214"/>
      <c r="IH199" s="214"/>
      <c r="II199" s="214"/>
      <c r="IJ199" s="250"/>
      <c r="IK199" s="214"/>
      <c r="IL199" s="214" t="s">
        <v>411</v>
      </c>
      <c r="IM199" s="250"/>
    </row>
    <row r="200" spans="1:247" s="209" customFormat="1" ht="15" x14ac:dyDescent="0.25">
      <c r="A200" s="273"/>
      <c r="B200" s="261" t="s">
        <v>575</v>
      </c>
      <c r="C200" s="425" t="s">
        <v>413</v>
      </c>
      <c r="D200" s="425"/>
      <c r="E200" s="425"/>
      <c r="F200" s="425"/>
      <c r="G200" s="425"/>
      <c r="H200" s="262" t="s">
        <v>412</v>
      </c>
      <c r="I200" s="279">
        <v>51</v>
      </c>
      <c r="J200" s="263"/>
      <c r="K200" s="279">
        <v>51</v>
      </c>
      <c r="L200" s="265"/>
      <c r="M200" s="263"/>
      <c r="N200" s="265"/>
      <c r="O200" s="263"/>
      <c r="P200" s="277">
        <v>530.66999999999996</v>
      </c>
      <c r="HY200" s="250"/>
      <c r="HZ200" s="250"/>
      <c r="IA200" s="250"/>
      <c r="IB200" s="250"/>
      <c r="IC200" s="250"/>
      <c r="ID200" s="250"/>
      <c r="IE200" s="250"/>
      <c r="IG200" s="214"/>
      <c r="IH200" s="214"/>
      <c r="II200" s="214"/>
      <c r="IJ200" s="250"/>
      <c r="IK200" s="214"/>
      <c r="IL200" s="214" t="s">
        <v>413</v>
      </c>
      <c r="IM200" s="250"/>
    </row>
    <row r="201" spans="1:247" s="209" customFormat="1" ht="15" x14ac:dyDescent="0.25">
      <c r="A201" s="285"/>
      <c r="B201" s="286"/>
      <c r="C201" s="458" t="s">
        <v>414</v>
      </c>
      <c r="D201" s="458"/>
      <c r="E201" s="458"/>
      <c r="F201" s="458"/>
      <c r="G201" s="458"/>
      <c r="H201" s="253"/>
      <c r="I201" s="254"/>
      <c r="J201" s="254"/>
      <c r="K201" s="254"/>
      <c r="L201" s="256"/>
      <c r="M201" s="254"/>
      <c r="N201" s="283">
        <v>10729.2</v>
      </c>
      <c r="O201" s="254"/>
      <c r="P201" s="284">
        <v>2682.3</v>
      </c>
      <c r="HY201" s="250"/>
      <c r="HZ201" s="250"/>
      <c r="IA201" s="250"/>
      <c r="IB201" s="250"/>
      <c r="IC201" s="250"/>
      <c r="ID201" s="250"/>
      <c r="IE201" s="250"/>
      <c r="IG201" s="214"/>
      <c r="IH201" s="214"/>
      <c r="II201" s="214"/>
      <c r="IJ201" s="250"/>
      <c r="IK201" s="214"/>
      <c r="IL201" s="214"/>
      <c r="IM201" s="250" t="s">
        <v>414</v>
      </c>
    </row>
    <row r="202" spans="1:247" s="209" customFormat="1" ht="0.75" customHeight="1" x14ac:dyDescent="0.25">
      <c r="A202" s="287"/>
      <c r="B202" s="288"/>
      <c r="C202" s="288"/>
      <c r="D202" s="288"/>
      <c r="E202" s="288"/>
      <c r="F202" s="288"/>
      <c r="G202" s="288"/>
      <c r="H202" s="289"/>
      <c r="I202" s="290"/>
      <c r="J202" s="290"/>
      <c r="K202" s="290"/>
      <c r="L202" s="291"/>
      <c r="M202" s="290"/>
      <c r="N202" s="291"/>
      <c r="O202" s="290"/>
      <c r="P202" s="292"/>
      <c r="HY202" s="250"/>
      <c r="HZ202" s="250"/>
      <c r="IA202" s="250"/>
      <c r="IB202" s="250"/>
      <c r="IC202" s="250"/>
      <c r="ID202" s="250"/>
      <c r="IE202" s="250"/>
      <c r="IG202" s="214"/>
      <c r="IH202" s="214"/>
      <c r="II202" s="214"/>
      <c r="IJ202" s="250"/>
      <c r="IK202" s="214"/>
      <c r="IL202" s="214"/>
      <c r="IM202" s="250"/>
    </row>
    <row r="203" spans="1:247" s="209" customFormat="1" ht="23.25" x14ac:dyDescent="0.25">
      <c r="A203" s="251" t="s">
        <v>331</v>
      </c>
      <c r="B203" s="252" t="s">
        <v>599</v>
      </c>
      <c r="C203" s="444" t="s">
        <v>600</v>
      </c>
      <c r="D203" s="444"/>
      <c r="E203" s="444"/>
      <c r="F203" s="444"/>
      <c r="G203" s="444"/>
      <c r="H203" s="253" t="s">
        <v>601</v>
      </c>
      <c r="I203" s="254">
        <v>3.5000000000000003E-2</v>
      </c>
      <c r="J203" s="255">
        <v>1</v>
      </c>
      <c r="K203" s="297">
        <v>3.5000000000000003E-2</v>
      </c>
      <c r="L203" s="256"/>
      <c r="M203" s="254"/>
      <c r="N203" s="257"/>
      <c r="O203" s="254"/>
      <c r="P203" s="258"/>
      <c r="HY203" s="250"/>
      <c r="HZ203" s="250"/>
      <c r="IA203" s="250" t="s">
        <v>600</v>
      </c>
      <c r="IB203" s="250" t="s">
        <v>469</v>
      </c>
      <c r="IC203" s="250" t="s">
        <v>469</v>
      </c>
      <c r="ID203" s="250" t="s">
        <v>469</v>
      </c>
      <c r="IE203" s="250" t="s">
        <v>469</v>
      </c>
      <c r="IG203" s="214"/>
      <c r="IH203" s="214"/>
      <c r="II203" s="214"/>
      <c r="IJ203" s="250"/>
      <c r="IK203" s="214"/>
      <c r="IL203" s="214"/>
      <c r="IM203" s="250"/>
    </row>
    <row r="204" spans="1:247" s="209" customFormat="1" ht="15" x14ac:dyDescent="0.25">
      <c r="A204" s="260"/>
      <c r="B204" s="261" t="s">
        <v>64</v>
      </c>
      <c r="C204" s="425" t="s">
        <v>494</v>
      </c>
      <c r="D204" s="425"/>
      <c r="E204" s="425"/>
      <c r="F204" s="425"/>
      <c r="G204" s="425"/>
      <c r="H204" s="262" t="s">
        <v>409</v>
      </c>
      <c r="I204" s="263"/>
      <c r="J204" s="263"/>
      <c r="K204" s="278">
        <v>6.6150000000000002</v>
      </c>
      <c r="L204" s="265"/>
      <c r="M204" s="263"/>
      <c r="N204" s="265"/>
      <c r="O204" s="263"/>
      <c r="P204" s="266">
        <v>1978.02</v>
      </c>
      <c r="HY204" s="250"/>
      <c r="HZ204" s="250"/>
      <c r="IA204" s="250"/>
      <c r="IB204" s="250"/>
      <c r="IC204" s="250"/>
      <c r="ID204" s="250"/>
      <c r="IE204" s="250"/>
      <c r="IG204" s="214" t="s">
        <v>494</v>
      </c>
      <c r="IH204" s="214"/>
      <c r="II204" s="214"/>
      <c r="IJ204" s="250"/>
      <c r="IK204" s="214"/>
      <c r="IL204" s="214"/>
      <c r="IM204" s="250"/>
    </row>
    <row r="205" spans="1:247" s="209" customFormat="1" ht="15" x14ac:dyDescent="0.25">
      <c r="A205" s="267"/>
      <c r="B205" s="261" t="s">
        <v>602</v>
      </c>
      <c r="C205" s="425" t="s">
        <v>603</v>
      </c>
      <c r="D205" s="425"/>
      <c r="E205" s="425"/>
      <c r="F205" s="425"/>
      <c r="G205" s="425"/>
      <c r="H205" s="262" t="s">
        <v>409</v>
      </c>
      <c r="I205" s="279">
        <v>189</v>
      </c>
      <c r="J205" s="263"/>
      <c r="K205" s="278">
        <v>6.6150000000000002</v>
      </c>
      <c r="L205" s="269"/>
      <c r="M205" s="270"/>
      <c r="N205" s="271">
        <v>299.02</v>
      </c>
      <c r="O205" s="263"/>
      <c r="P205" s="266">
        <v>1978.02</v>
      </c>
      <c r="Q205" s="272"/>
      <c r="R205" s="272"/>
      <c r="HY205" s="250"/>
      <c r="HZ205" s="250"/>
      <c r="IA205" s="250"/>
      <c r="IB205" s="250"/>
      <c r="IC205" s="250"/>
      <c r="ID205" s="250"/>
      <c r="IE205" s="250"/>
      <c r="IG205" s="214"/>
      <c r="IH205" s="214" t="s">
        <v>603</v>
      </c>
      <c r="II205" s="214"/>
      <c r="IJ205" s="250"/>
      <c r="IK205" s="214"/>
      <c r="IL205" s="214"/>
      <c r="IM205" s="250"/>
    </row>
    <row r="206" spans="1:247" s="209" customFormat="1" ht="15" x14ac:dyDescent="0.25">
      <c r="A206" s="282"/>
      <c r="B206" s="212"/>
      <c r="C206" s="458" t="s">
        <v>573</v>
      </c>
      <c r="D206" s="458"/>
      <c r="E206" s="458"/>
      <c r="F206" s="458"/>
      <c r="G206" s="458"/>
      <c r="H206" s="253"/>
      <c r="I206" s="254"/>
      <c r="J206" s="254"/>
      <c r="K206" s="254"/>
      <c r="L206" s="256"/>
      <c r="M206" s="254"/>
      <c r="N206" s="283"/>
      <c r="O206" s="254"/>
      <c r="P206" s="284">
        <v>1978.02</v>
      </c>
      <c r="Q206" s="272"/>
      <c r="R206" s="272"/>
      <c r="HY206" s="250"/>
      <c r="HZ206" s="250"/>
      <c r="IA206" s="250"/>
      <c r="IB206" s="250"/>
      <c r="IC206" s="250"/>
      <c r="ID206" s="250"/>
      <c r="IE206" s="250"/>
      <c r="IG206" s="214"/>
      <c r="IH206" s="214"/>
      <c r="II206" s="214"/>
      <c r="IJ206" s="250" t="s">
        <v>573</v>
      </c>
      <c r="IK206" s="214"/>
      <c r="IL206" s="214"/>
      <c r="IM206" s="250"/>
    </row>
    <row r="207" spans="1:247" s="209" customFormat="1" ht="15" x14ac:dyDescent="0.25">
      <c r="A207" s="273"/>
      <c r="B207" s="261"/>
      <c r="C207" s="425" t="s">
        <v>410</v>
      </c>
      <c r="D207" s="425"/>
      <c r="E207" s="425"/>
      <c r="F207" s="425"/>
      <c r="G207" s="425"/>
      <c r="H207" s="262"/>
      <c r="I207" s="263"/>
      <c r="J207" s="263"/>
      <c r="K207" s="263"/>
      <c r="L207" s="265"/>
      <c r="M207" s="263"/>
      <c r="N207" s="265"/>
      <c r="O207" s="263"/>
      <c r="P207" s="266">
        <v>1978.02</v>
      </c>
      <c r="HY207" s="250"/>
      <c r="HZ207" s="250"/>
      <c r="IA207" s="250"/>
      <c r="IB207" s="250"/>
      <c r="IC207" s="250"/>
      <c r="ID207" s="250"/>
      <c r="IE207" s="250"/>
      <c r="IG207" s="214"/>
      <c r="IH207" s="214"/>
      <c r="II207" s="214"/>
      <c r="IJ207" s="250"/>
      <c r="IK207" s="214"/>
      <c r="IL207" s="214" t="s">
        <v>410</v>
      </c>
      <c r="IM207" s="250"/>
    </row>
    <row r="208" spans="1:247" s="209" customFormat="1" ht="15" x14ac:dyDescent="0.25">
      <c r="A208" s="273"/>
      <c r="B208" s="261" t="s">
        <v>604</v>
      </c>
      <c r="C208" s="425" t="s">
        <v>605</v>
      </c>
      <c r="D208" s="425"/>
      <c r="E208" s="425"/>
      <c r="F208" s="425"/>
      <c r="G208" s="425"/>
      <c r="H208" s="262" t="s">
        <v>412</v>
      </c>
      <c r="I208" s="279">
        <v>89</v>
      </c>
      <c r="J208" s="263"/>
      <c r="K208" s="279">
        <v>89</v>
      </c>
      <c r="L208" s="265"/>
      <c r="M208" s="263"/>
      <c r="N208" s="265"/>
      <c r="O208" s="263"/>
      <c r="P208" s="266">
        <v>1760.44</v>
      </c>
      <c r="HY208" s="250"/>
      <c r="HZ208" s="250"/>
      <c r="IA208" s="250"/>
      <c r="IB208" s="250"/>
      <c r="IC208" s="250"/>
      <c r="ID208" s="250"/>
      <c r="IE208" s="250"/>
      <c r="IG208" s="214"/>
      <c r="IH208" s="214"/>
      <c r="II208" s="214"/>
      <c r="IJ208" s="250"/>
      <c r="IK208" s="214"/>
      <c r="IL208" s="214" t="s">
        <v>605</v>
      </c>
      <c r="IM208" s="250"/>
    </row>
    <row r="209" spans="1:247" s="209" customFormat="1" ht="15" x14ac:dyDescent="0.25">
      <c r="A209" s="273"/>
      <c r="B209" s="261" t="s">
        <v>606</v>
      </c>
      <c r="C209" s="425" t="s">
        <v>607</v>
      </c>
      <c r="D209" s="425"/>
      <c r="E209" s="425"/>
      <c r="F209" s="425"/>
      <c r="G209" s="425"/>
      <c r="H209" s="262" t="s">
        <v>412</v>
      </c>
      <c r="I209" s="279">
        <v>40</v>
      </c>
      <c r="J209" s="263"/>
      <c r="K209" s="279">
        <v>40</v>
      </c>
      <c r="L209" s="265"/>
      <c r="M209" s="263"/>
      <c r="N209" s="265"/>
      <c r="O209" s="263"/>
      <c r="P209" s="277">
        <v>791.21</v>
      </c>
      <c r="HY209" s="250"/>
      <c r="HZ209" s="250"/>
      <c r="IA209" s="250"/>
      <c r="IB209" s="250"/>
      <c r="IC209" s="250"/>
      <c r="ID209" s="250"/>
      <c r="IE209" s="250"/>
      <c r="IG209" s="214"/>
      <c r="IH209" s="214"/>
      <c r="II209" s="214"/>
      <c r="IJ209" s="250"/>
      <c r="IK209" s="214"/>
      <c r="IL209" s="214" t="s">
        <v>607</v>
      </c>
      <c r="IM209" s="250"/>
    </row>
    <row r="210" spans="1:247" s="209" customFormat="1" ht="15" x14ac:dyDescent="0.25">
      <c r="A210" s="285"/>
      <c r="B210" s="286"/>
      <c r="C210" s="458" t="s">
        <v>414</v>
      </c>
      <c r="D210" s="458"/>
      <c r="E210" s="458"/>
      <c r="F210" s="458"/>
      <c r="G210" s="458"/>
      <c r="H210" s="253"/>
      <c r="I210" s="254"/>
      <c r="J210" s="254"/>
      <c r="K210" s="254"/>
      <c r="L210" s="256"/>
      <c r="M210" s="254"/>
      <c r="N210" s="283">
        <v>129419.14</v>
      </c>
      <c r="O210" s="254"/>
      <c r="P210" s="284">
        <v>4529.67</v>
      </c>
      <c r="HY210" s="250"/>
      <c r="HZ210" s="250"/>
      <c r="IA210" s="250"/>
      <c r="IB210" s="250"/>
      <c r="IC210" s="250"/>
      <c r="ID210" s="250"/>
      <c r="IE210" s="250"/>
      <c r="IG210" s="214"/>
      <c r="IH210" s="214"/>
      <c r="II210" s="214"/>
      <c r="IJ210" s="250"/>
      <c r="IK210" s="214"/>
      <c r="IL210" s="214"/>
      <c r="IM210" s="250" t="s">
        <v>414</v>
      </c>
    </row>
    <row r="211" spans="1:247" s="209" customFormat="1" ht="0.75" customHeight="1" x14ac:dyDescent="0.25">
      <c r="A211" s="287"/>
      <c r="B211" s="288"/>
      <c r="C211" s="288"/>
      <c r="D211" s="288"/>
      <c r="E211" s="288"/>
      <c r="F211" s="288"/>
      <c r="G211" s="288"/>
      <c r="H211" s="289"/>
      <c r="I211" s="290"/>
      <c r="J211" s="290"/>
      <c r="K211" s="290"/>
      <c r="L211" s="291"/>
      <c r="M211" s="290"/>
      <c r="N211" s="291"/>
      <c r="O211" s="290"/>
      <c r="P211" s="292"/>
      <c r="HY211" s="250"/>
      <c r="HZ211" s="250"/>
      <c r="IA211" s="250"/>
      <c r="IB211" s="250"/>
      <c r="IC211" s="250"/>
      <c r="ID211" s="250"/>
      <c r="IE211" s="250"/>
      <c r="IG211" s="214"/>
      <c r="IH211" s="214"/>
      <c r="II211" s="214"/>
      <c r="IJ211" s="250"/>
      <c r="IK211" s="214"/>
      <c r="IL211" s="214"/>
      <c r="IM211" s="250"/>
    </row>
    <row r="212" spans="1:247" s="209" customFormat="1" ht="15" x14ac:dyDescent="0.25">
      <c r="A212" s="251" t="s">
        <v>322</v>
      </c>
      <c r="B212" s="252" t="s">
        <v>645</v>
      </c>
      <c r="C212" s="444" t="s">
        <v>646</v>
      </c>
      <c r="D212" s="444"/>
      <c r="E212" s="444"/>
      <c r="F212" s="444"/>
      <c r="G212" s="444"/>
      <c r="H212" s="253" t="s">
        <v>510</v>
      </c>
      <c r="I212" s="254">
        <v>0.1</v>
      </c>
      <c r="J212" s="255">
        <v>1</v>
      </c>
      <c r="K212" s="295">
        <v>0.1</v>
      </c>
      <c r="L212" s="256"/>
      <c r="M212" s="254"/>
      <c r="N212" s="257"/>
      <c r="O212" s="254"/>
      <c r="P212" s="258"/>
      <c r="HY212" s="250"/>
      <c r="HZ212" s="250"/>
      <c r="IA212" s="250" t="s">
        <v>646</v>
      </c>
      <c r="IB212" s="250" t="s">
        <v>469</v>
      </c>
      <c r="IC212" s="250" t="s">
        <v>469</v>
      </c>
      <c r="ID212" s="250" t="s">
        <v>469</v>
      </c>
      <c r="IE212" s="250" t="s">
        <v>469</v>
      </c>
      <c r="IG212" s="214"/>
      <c r="IH212" s="214"/>
      <c r="II212" s="214"/>
      <c r="IJ212" s="250"/>
      <c r="IK212" s="214"/>
      <c r="IL212" s="214"/>
      <c r="IM212" s="250"/>
    </row>
    <row r="213" spans="1:247" s="209" customFormat="1" ht="15" x14ac:dyDescent="0.25">
      <c r="A213" s="260"/>
      <c r="B213" s="261" t="s">
        <v>64</v>
      </c>
      <c r="C213" s="425" t="s">
        <v>494</v>
      </c>
      <c r="D213" s="425"/>
      <c r="E213" s="425"/>
      <c r="F213" s="425"/>
      <c r="G213" s="425"/>
      <c r="H213" s="262" t="s">
        <v>409</v>
      </c>
      <c r="I213" s="263"/>
      <c r="J213" s="263"/>
      <c r="K213" s="264">
        <v>0.53</v>
      </c>
      <c r="L213" s="265"/>
      <c r="M213" s="263"/>
      <c r="N213" s="265"/>
      <c r="O213" s="263"/>
      <c r="P213" s="277">
        <v>177.44</v>
      </c>
      <c r="HY213" s="250"/>
      <c r="HZ213" s="250"/>
      <c r="IA213" s="250"/>
      <c r="IB213" s="250"/>
      <c r="IC213" s="250"/>
      <c r="ID213" s="250"/>
      <c r="IE213" s="250"/>
      <c r="IG213" s="214" t="s">
        <v>494</v>
      </c>
      <c r="IH213" s="214"/>
      <c r="II213" s="214"/>
      <c r="IJ213" s="250"/>
      <c r="IK213" s="214"/>
      <c r="IL213" s="214"/>
      <c r="IM213" s="250"/>
    </row>
    <row r="214" spans="1:247" s="209" customFormat="1" ht="15" x14ac:dyDescent="0.25">
      <c r="A214" s="267"/>
      <c r="B214" s="261" t="s">
        <v>611</v>
      </c>
      <c r="C214" s="425" t="s">
        <v>612</v>
      </c>
      <c r="D214" s="425"/>
      <c r="E214" s="425"/>
      <c r="F214" s="425"/>
      <c r="G214" s="425"/>
      <c r="H214" s="262" t="s">
        <v>409</v>
      </c>
      <c r="I214" s="268">
        <v>5.3</v>
      </c>
      <c r="J214" s="263"/>
      <c r="K214" s="264">
        <v>0.53</v>
      </c>
      <c r="L214" s="269"/>
      <c r="M214" s="270"/>
      <c r="N214" s="271">
        <v>334.8</v>
      </c>
      <c r="O214" s="263"/>
      <c r="P214" s="266">
        <v>177.44</v>
      </c>
      <c r="Q214" s="272"/>
      <c r="R214" s="272"/>
      <c r="HY214" s="250"/>
      <c r="HZ214" s="250"/>
      <c r="IA214" s="250"/>
      <c r="IB214" s="250"/>
      <c r="IC214" s="250"/>
      <c r="ID214" s="250"/>
      <c r="IE214" s="250"/>
      <c r="IG214" s="214"/>
      <c r="IH214" s="214" t="s">
        <v>612</v>
      </c>
      <c r="II214" s="214"/>
      <c r="IJ214" s="250"/>
      <c r="IK214" s="214"/>
      <c r="IL214" s="214"/>
      <c r="IM214" s="250"/>
    </row>
    <row r="215" spans="1:247" s="209" customFormat="1" ht="15" x14ac:dyDescent="0.25">
      <c r="A215" s="260"/>
      <c r="B215" s="261" t="s">
        <v>63</v>
      </c>
      <c r="C215" s="425" t="s">
        <v>407</v>
      </c>
      <c r="D215" s="425"/>
      <c r="E215" s="425"/>
      <c r="F215" s="425"/>
      <c r="G215" s="425"/>
      <c r="H215" s="262"/>
      <c r="I215" s="263"/>
      <c r="J215" s="263"/>
      <c r="K215" s="263"/>
      <c r="L215" s="265"/>
      <c r="M215" s="263"/>
      <c r="N215" s="265"/>
      <c r="O215" s="263"/>
      <c r="P215" s="277">
        <v>232.99</v>
      </c>
      <c r="HY215" s="250"/>
      <c r="HZ215" s="250"/>
      <c r="IA215" s="250"/>
      <c r="IB215" s="250"/>
      <c r="IC215" s="250"/>
      <c r="ID215" s="250"/>
      <c r="IE215" s="250"/>
      <c r="IG215" s="214" t="s">
        <v>407</v>
      </c>
      <c r="IH215" s="214"/>
      <c r="II215" s="214"/>
      <c r="IJ215" s="250"/>
      <c r="IK215" s="214"/>
      <c r="IL215" s="214"/>
      <c r="IM215" s="250"/>
    </row>
    <row r="216" spans="1:247" s="209" customFormat="1" ht="15" x14ac:dyDescent="0.25">
      <c r="A216" s="260"/>
      <c r="B216" s="261"/>
      <c r="C216" s="425" t="s">
        <v>497</v>
      </c>
      <c r="D216" s="425"/>
      <c r="E216" s="425"/>
      <c r="F216" s="425"/>
      <c r="G216" s="425"/>
      <c r="H216" s="262" t="s">
        <v>409</v>
      </c>
      <c r="I216" s="263"/>
      <c r="J216" s="263"/>
      <c r="K216" s="264">
        <v>0.39</v>
      </c>
      <c r="L216" s="265"/>
      <c r="M216" s="263"/>
      <c r="N216" s="265"/>
      <c r="O216" s="263"/>
      <c r="P216" s="277">
        <v>133.56</v>
      </c>
      <c r="HY216" s="250"/>
      <c r="HZ216" s="250"/>
      <c r="IA216" s="250"/>
      <c r="IB216" s="250"/>
      <c r="IC216" s="250"/>
      <c r="ID216" s="250"/>
      <c r="IE216" s="250"/>
      <c r="IG216" s="214" t="s">
        <v>497</v>
      </c>
      <c r="IH216" s="214"/>
      <c r="II216" s="214"/>
      <c r="IJ216" s="250"/>
      <c r="IK216" s="214"/>
      <c r="IL216" s="214"/>
      <c r="IM216" s="250"/>
    </row>
    <row r="217" spans="1:247" s="209" customFormat="1" ht="15" x14ac:dyDescent="0.25">
      <c r="A217" s="267"/>
      <c r="B217" s="261" t="s">
        <v>502</v>
      </c>
      <c r="C217" s="425" t="s">
        <v>503</v>
      </c>
      <c r="D217" s="425"/>
      <c r="E217" s="425"/>
      <c r="F217" s="425"/>
      <c r="G217" s="425"/>
      <c r="H217" s="262" t="s">
        <v>564</v>
      </c>
      <c r="I217" s="268">
        <v>3.9</v>
      </c>
      <c r="J217" s="263"/>
      <c r="K217" s="264">
        <v>0.39</v>
      </c>
      <c r="L217" s="275">
        <v>477.92</v>
      </c>
      <c r="M217" s="276">
        <v>1.25</v>
      </c>
      <c r="N217" s="271">
        <v>597.4</v>
      </c>
      <c r="O217" s="263"/>
      <c r="P217" s="266">
        <v>232.99</v>
      </c>
      <c r="Q217" s="272"/>
      <c r="R217" s="272"/>
      <c r="HY217" s="250"/>
      <c r="HZ217" s="250"/>
      <c r="IA217" s="250"/>
      <c r="IB217" s="250"/>
      <c r="IC217" s="250"/>
      <c r="ID217" s="250"/>
      <c r="IE217" s="250"/>
      <c r="IG217" s="214"/>
      <c r="IH217" s="214" t="s">
        <v>503</v>
      </c>
      <c r="II217" s="214"/>
      <c r="IJ217" s="250"/>
      <c r="IK217" s="214"/>
      <c r="IL217" s="214"/>
      <c r="IM217" s="250"/>
    </row>
    <row r="218" spans="1:247" s="209" customFormat="1" ht="15" x14ac:dyDescent="0.25">
      <c r="A218" s="273"/>
      <c r="B218" s="261" t="s">
        <v>504</v>
      </c>
      <c r="C218" s="425" t="s">
        <v>505</v>
      </c>
      <c r="D218" s="425"/>
      <c r="E218" s="425"/>
      <c r="F218" s="425"/>
      <c r="G218" s="425"/>
      <c r="H218" s="262" t="s">
        <v>409</v>
      </c>
      <c r="I218" s="268">
        <v>3.9</v>
      </c>
      <c r="J218" s="263"/>
      <c r="K218" s="264">
        <v>0.39</v>
      </c>
      <c r="L218" s="265"/>
      <c r="M218" s="263"/>
      <c r="N218" s="274">
        <v>342.46</v>
      </c>
      <c r="O218" s="263"/>
      <c r="P218" s="277">
        <v>133.56</v>
      </c>
      <c r="HY218" s="250"/>
      <c r="HZ218" s="250"/>
      <c r="IA218" s="250"/>
      <c r="IB218" s="250"/>
      <c r="IC218" s="250"/>
      <c r="ID218" s="250"/>
      <c r="IE218" s="250"/>
      <c r="IG218" s="214"/>
      <c r="IH218" s="214"/>
      <c r="II218" s="214" t="s">
        <v>505</v>
      </c>
      <c r="IJ218" s="250"/>
      <c r="IK218" s="214"/>
      <c r="IL218" s="214"/>
      <c r="IM218" s="250"/>
    </row>
    <row r="219" spans="1:247" s="209" customFormat="1" ht="15" x14ac:dyDescent="0.25">
      <c r="A219" s="282"/>
      <c r="B219" s="212"/>
      <c r="C219" s="458" t="s">
        <v>573</v>
      </c>
      <c r="D219" s="458"/>
      <c r="E219" s="458"/>
      <c r="F219" s="458"/>
      <c r="G219" s="458"/>
      <c r="H219" s="253"/>
      <c r="I219" s="254"/>
      <c r="J219" s="254"/>
      <c r="K219" s="254"/>
      <c r="L219" s="256"/>
      <c r="M219" s="254"/>
      <c r="N219" s="283"/>
      <c r="O219" s="254"/>
      <c r="P219" s="284">
        <v>543.99</v>
      </c>
      <c r="Q219" s="272"/>
      <c r="R219" s="272"/>
      <c r="HY219" s="250"/>
      <c r="HZ219" s="250"/>
      <c r="IA219" s="250"/>
      <c r="IB219" s="250"/>
      <c r="IC219" s="250"/>
      <c r="ID219" s="250"/>
      <c r="IE219" s="250"/>
      <c r="IG219" s="214"/>
      <c r="IH219" s="214"/>
      <c r="II219" s="214"/>
      <c r="IJ219" s="250" t="s">
        <v>573</v>
      </c>
      <c r="IK219" s="214"/>
      <c r="IL219" s="214"/>
      <c r="IM219" s="250"/>
    </row>
    <row r="220" spans="1:247" s="209" customFormat="1" ht="15" x14ac:dyDescent="0.25">
      <c r="A220" s="273" t="s">
        <v>647</v>
      </c>
      <c r="B220" s="261" t="s">
        <v>507</v>
      </c>
      <c r="C220" s="425" t="s">
        <v>508</v>
      </c>
      <c r="D220" s="425"/>
      <c r="E220" s="425"/>
      <c r="F220" s="425"/>
      <c r="G220" s="425"/>
      <c r="H220" s="262" t="s">
        <v>412</v>
      </c>
      <c r="I220" s="279">
        <v>2</v>
      </c>
      <c r="J220" s="263"/>
      <c r="K220" s="279">
        <v>2</v>
      </c>
      <c r="L220" s="265"/>
      <c r="M220" s="263"/>
      <c r="N220" s="265"/>
      <c r="O220" s="263"/>
      <c r="P220" s="277">
        <v>3.55</v>
      </c>
      <c r="HY220" s="250"/>
      <c r="HZ220" s="250"/>
      <c r="IA220" s="250"/>
      <c r="IB220" s="250"/>
      <c r="IC220" s="250"/>
      <c r="ID220" s="250"/>
      <c r="IE220" s="250"/>
      <c r="IG220" s="214"/>
      <c r="IH220" s="214"/>
      <c r="II220" s="214"/>
      <c r="IJ220" s="250"/>
      <c r="IK220" s="214" t="s">
        <v>508</v>
      </c>
      <c r="IL220" s="214"/>
      <c r="IM220" s="250"/>
    </row>
    <row r="221" spans="1:247" s="209" customFormat="1" ht="15" x14ac:dyDescent="0.25">
      <c r="A221" s="273"/>
      <c r="B221" s="261"/>
      <c r="C221" s="425" t="s">
        <v>410</v>
      </c>
      <c r="D221" s="425"/>
      <c r="E221" s="425"/>
      <c r="F221" s="425"/>
      <c r="G221" s="425"/>
      <c r="H221" s="262"/>
      <c r="I221" s="263"/>
      <c r="J221" s="263"/>
      <c r="K221" s="263"/>
      <c r="L221" s="265"/>
      <c r="M221" s="263"/>
      <c r="N221" s="265"/>
      <c r="O221" s="263"/>
      <c r="P221" s="277">
        <v>311</v>
      </c>
      <c r="HY221" s="250"/>
      <c r="HZ221" s="250"/>
      <c r="IA221" s="250"/>
      <c r="IB221" s="250"/>
      <c r="IC221" s="250"/>
      <c r="ID221" s="250"/>
      <c r="IE221" s="250"/>
      <c r="IG221" s="214"/>
      <c r="IH221" s="214"/>
      <c r="II221" s="214"/>
      <c r="IJ221" s="250"/>
      <c r="IK221" s="214"/>
      <c r="IL221" s="214" t="s">
        <v>410</v>
      </c>
      <c r="IM221" s="250"/>
    </row>
    <row r="222" spans="1:247" s="209" customFormat="1" ht="15" x14ac:dyDescent="0.25">
      <c r="A222" s="273"/>
      <c r="B222" s="261" t="s">
        <v>574</v>
      </c>
      <c r="C222" s="425" t="s">
        <v>411</v>
      </c>
      <c r="D222" s="425"/>
      <c r="E222" s="425"/>
      <c r="F222" s="425"/>
      <c r="G222" s="425"/>
      <c r="H222" s="262" t="s">
        <v>412</v>
      </c>
      <c r="I222" s="279">
        <v>97</v>
      </c>
      <c r="J222" s="263"/>
      <c r="K222" s="279">
        <v>97</v>
      </c>
      <c r="L222" s="265"/>
      <c r="M222" s="263"/>
      <c r="N222" s="265"/>
      <c r="O222" s="263"/>
      <c r="P222" s="277">
        <v>301.67</v>
      </c>
      <c r="HY222" s="250"/>
      <c r="HZ222" s="250"/>
      <c r="IA222" s="250"/>
      <c r="IB222" s="250"/>
      <c r="IC222" s="250"/>
      <c r="ID222" s="250"/>
      <c r="IE222" s="250"/>
      <c r="IG222" s="214"/>
      <c r="IH222" s="214"/>
      <c r="II222" s="214"/>
      <c r="IJ222" s="250"/>
      <c r="IK222" s="214"/>
      <c r="IL222" s="214" t="s">
        <v>411</v>
      </c>
      <c r="IM222" s="250"/>
    </row>
    <row r="223" spans="1:247" s="209" customFormat="1" ht="15" x14ac:dyDescent="0.25">
      <c r="A223" s="273"/>
      <c r="B223" s="261" t="s">
        <v>575</v>
      </c>
      <c r="C223" s="425" t="s">
        <v>413</v>
      </c>
      <c r="D223" s="425"/>
      <c r="E223" s="425"/>
      <c r="F223" s="425"/>
      <c r="G223" s="425"/>
      <c r="H223" s="262" t="s">
        <v>412</v>
      </c>
      <c r="I223" s="279">
        <v>51</v>
      </c>
      <c r="J223" s="263"/>
      <c r="K223" s="279">
        <v>51</v>
      </c>
      <c r="L223" s="265"/>
      <c r="M223" s="263"/>
      <c r="N223" s="265"/>
      <c r="O223" s="263"/>
      <c r="P223" s="277">
        <v>158.61000000000001</v>
      </c>
      <c r="HY223" s="250"/>
      <c r="HZ223" s="250"/>
      <c r="IA223" s="250"/>
      <c r="IB223" s="250"/>
      <c r="IC223" s="250"/>
      <c r="ID223" s="250"/>
      <c r="IE223" s="250"/>
      <c r="IG223" s="214"/>
      <c r="IH223" s="214"/>
      <c r="II223" s="214"/>
      <c r="IJ223" s="250"/>
      <c r="IK223" s="214"/>
      <c r="IL223" s="214" t="s">
        <v>413</v>
      </c>
      <c r="IM223" s="250"/>
    </row>
    <row r="224" spans="1:247" s="209" customFormat="1" ht="15" x14ac:dyDescent="0.25">
      <c r="A224" s="285"/>
      <c r="B224" s="286"/>
      <c r="C224" s="458" t="s">
        <v>414</v>
      </c>
      <c r="D224" s="458"/>
      <c r="E224" s="458"/>
      <c r="F224" s="458"/>
      <c r="G224" s="458"/>
      <c r="H224" s="253"/>
      <c r="I224" s="254"/>
      <c r="J224" s="254"/>
      <c r="K224" s="254"/>
      <c r="L224" s="256"/>
      <c r="M224" s="254"/>
      <c r="N224" s="283">
        <v>10078.200000000001</v>
      </c>
      <c r="O224" s="254"/>
      <c r="P224" s="284">
        <v>1007.82</v>
      </c>
      <c r="HY224" s="250"/>
      <c r="HZ224" s="250"/>
      <c r="IA224" s="250"/>
      <c r="IB224" s="250"/>
      <c r="IC224" s="250"/>
      <c r="ID224" s="250"/>
      <c r="IE224" s="250"/>
      <c r="IG224" s="214"/>
      <c r="IH224" s="214"/>
      <c r="II224" s="214"/>
      <c r="IJ224" s="250"/>
      <c r="IK224" s="214"/>
      <c r="IL224" s="214"/>
      <c r="IM224" s="250" t="s">
        <v>414</v>
      </c>
    </row>
    <row r="225" spans="1:261" s="209" customFormat="1" ht="0.75" customHeight="1" x14ac:dyDescent="0.25">
      <c r="A225" s="287"/>
      <c r="B225" s="288"/>
      <c r="C225" s="288"/>
      <c r="D225" s="288"/>
      <c r="E225" s="288"/>
      <c r="F225" s="288"/>
      <c r="G225" s="288"/>
      <c r="H225" s="289"/>
      <c r="I225" s="290"/>
      <c r="J225" s="290"/>
      <c r="K225" s="290"/>
      <c r="L225" s="291"/>
      <c r="M225" s="290"/>
      <c r="N225" s="291"/>
      <c r="O225" s="290"/>
      <c r="P225" s="292"/>
      <c r="HY225" s="250"/>
      <c r="HZ225" s="250"/>
      <c r="IA225" s="250"/>
      <c r="IB225" s="250"/>
      <c r="IC225" s="250"/>
      <c r="ID225" s="250"/>
      <c r="IE225" s="250"/>
      <c r="IG225" s="214"/>
      <c r="IH225" s="214"/>
      <c r="II225" s="214"/>
      <c r="IJ225" s="250"/>
      <c r="IK225" s="214"/>
      <c r="IL225" s="214"/>
      <c r="IM225" s="250"/>
    </row>
    <row r="226" spans="1:261" s="209" customFormat="1" ht="15" x14ac:dyDescent="0.25">
      <c r="A226" s="251" t="s">
        <v>332</v>
      </c>
      <c r="B226" s="252" t="s">
        <v>648</v>
      </c>
      <c r="C226" s="444" t="s">
        <v>649</v>
      </c>
      <c r="D226" s="444"/>
      <c r="E226" s="444"/>
      <c r="F226" s="444"/>
      <c r="G226" s="444"/>
      <c r="H226" s="253" t="s">
        <v>514</v>
      </c>
      <c r="I226" s="254">
        <v>1</v>
      </c>
      <c r="J226" s="255">
        <v>1</v>
      </c>
      <c r="K226" s="255">
        <v>1</v>
      </c>
      <c r="L226" s="301">
        <v>616.20000000000005</v>
      </c>
      <c r="M226" s="296">
        <v>1.62</v>
      </c>
      <c r="N226" s="302">
        <v>998.24</v>
      </c>
      <c r="O226" s="254"/>
      <c r="P226" s="303">
        <v>998.24</v>
      </c>
      <c r="HY226" s="250"/>
      <c r="HZ226" s="250"/>
      <c r="IA226" s="250" t="s">
        <v>649</v>
      </c>
      <c r="IB226" s="250" t="s">
        <v>469</v>
      </c>
      <c r="IC226" s="250" t="s">
        <v>469</v>
      </c>
      <c r="ID226" s="250" t="s">
        <v>469</v>
      </c>
      <c r="IE226" s="250" t="s">
        <v>469</v>
      </c>
      <c r="IG226" s="214"/>
      <c r="IH226" s="214"/>
      <c r="II226" s="214"/>
      <c r="IJ226" s="250"/>
      <c r="IK226" s="214"/>
      <c r="IL226" s="214"/>
      <c r="IM226" s="250"/>
    </row>
    <row r="227" spans="1:261" s="209" customFormat="1" ht="15" x14ac:dyDescent="0.25">
      <c r="A227" s="285"/>
      <c r="B227" s="286"/>
      <c r="C227" s="428" t="s">
        <v>416</v>
      </c>
      <c r="D227" s="428"/>
      <c r="E227" s="428"/>
      <c r="F227" s="428"/>
      <c r="G227" s="428"/>
      <c r="H227" s="428"/>
      <c r="I227" s="428"/>
      <c r="J227" s="428"/>
      <c r="K227" s="428"/>
      <c r="L227" s="428"/>
      <c r="M227" s="428"/>
      <c r="N227" s="428"/>
      <c r="O227" s="428"/>
      <c r="P227" s="459"/>
      <c r="HY227" s="250"/>
      <c r="HZ227" s="250"/>
      <c r="IA227" s="250"/>
      <c r="IB227" s="250"/>
      <c r="IC227" s="250"/>
      <c r="ID227" s="250"/>
      <c r="IE227" s="250"/>
      <c r="IG227" s="214"/>
      <c r="IH227" s="214"/>
      <c r="II227" s="214"/>
      <c r="IJ227" s="250"/>
      <c r="IK227" s="214"/>
      <c r="IL227" s="214"/>
      <c r="IM227" s="250"/>
      <c r="IN227" s="213" t="s">
        <v>416</v>
      </c>
      <c r="IO227" s="213" t="s">
        <v>469</v>
      </c>
      <c r="IP227" s="213" t="s">
        <v>469</v>
      </c>
      <c r="IQ227" s="213" t="s">
        <v>469</v>
      </c>
      <c r="IR227" s="213" t="s">
        <v>469</v>
      </c>
      <c r="IS227" s="213" t="s">
        <v>469</v>
      </c>
      <c r="IT227" s="213" t="s">
        <v>469</v>
      </c>
      <c r="IU227" s="213" t="s">
        <v>469</v>
      </c>
      <c r="IV227" s="213" t="s">
        <v>469</v>
      </c>
      <c r="IW227" s="213" t="s">
        <v>469</v>
      </c>
      <c r="IX227" s="213" t="s">
        <v>469</v>
      </c>
      <c r="IY227" s="213" t="s">
        <v>469</v>
      </c>
      <c r="IZ227" s="213" t="s">
        <v>469</v>
      </c>
      <c r="JA227" s="213" t="s">
        <v>469</v>
      </c>
    </row>
    <row r="228" spans="1:261" s="209" customFormat="1" ht="15" x14ac:dyDescent="0.25">
      <c r="A228" s="285"/>
      <c r="B228" s="286"/>
      <c r="C228" s="458" t="s">
        <v>414</v>
      </c>
      <c r="D228" s="458"/>
      <c r="E228" s="458"/>
      <c r="F228" s="458"/>
      <c r="G228" s="458"/>
      <c r="H228" s="253"/>
      <c r="I228" s="254"/>
      <c r="J228" s="254"/>
      <c r="K228" s="254"/>
      <c r="L228" s="256"/>
      <c r="M228" s="254"/>
      <c r="N228" s="256"/>
      <c r="O228" s="254"/>
      <c r="P228" s="303">
        <v>998.24</v>
      </c>
      <c r="HY228" s="250"/>
      <c r="HZ228" s="250"/>
      <c r="IA228" s="250"/>
      <c r="IB228" s="250"/>
      <c r="IC228" s="250"/>
      <c r="ID228" s="250"/>
      <c r="IE228" s="250"/>
      <c r="IG228" s="214"/>
      <c r="IH228" s="214"/>
      <c r="II228" s="214"/>
      <c r="IJ228" s="250"/>
      <c r="IK228" s="214"/>
      <c r="IL228" s="214"/>
      <c r="IM228" s="250" t="s">
        <v>414</v>
      </c>
    </row>
    <row r="229" spans="1:261" s="209" customFormat="1" ht="0.75" customHeight="1" x14ac:dyDescent="0.25">
      <c r="A229" s="287"/>
      <c r="B229" s="288"/>
      <c r="C229" s="288"/>
      <c r="D229" s="288"/>
      <c r="E229" s="288"/>
      <c r="F229" s="288"/>
      <c r="G229" s="288"/>
      <c r="H229" s="289"/>
      <c r="I229" s="290"/>
      <c r="J229" s="290"/>
      <c r="K229" s="290"/>
      <c r="L229" s="291"/>
      <c r="M229" s="290"/>
      <c r="N229" s="291"/>
      <c r="O229" s="290"/>
      <c r="P229" s="292"/>
      <c r="HY229" s="250"/>
      <c r="HZ229" s="250"/>
      <c r="IA229" s="250"/>
      <c r="IB229" s="250"/>
      <c r="IC229" s="250"/>
      <c r="ID229" s="250"/>
      <c r="IE229" s="250"/>
      <c r="IG229" s="214"/>
      <c r="IH229" s="214"/>
      <c r="II229" s="214"/>
      <c r="IJ229" s="250"/>
      <c r="IK229" s="214"/>
      <c r="IL229" s="214"/>
      <c r="IM229" s="250"/>
    </row>
    <row r="230" spans="1:261" s="209" customFormat="1" ht="23.25" x14ac:dyDescent="0.25">
      <c r="A230" s="251" t="s">
        <v>323</v>
      </c>
      <c r="B230" s="252" t="s">
        <v>650</v>
      </c>
      <c r="C230" s="444" t="s">
        <v>651</v>
      </c>
      <c r="D230" s="444"/>
      <c r="E230" s="444"/>
      <c r="F230" s="444"/>
      <c r="G230" s="444"/>
      <c r="H230" s="253" t="s">
        <v>510</v>
      </c>
      <c r="I230" s="254">
        <v>0.1</v>
      </c>
      <c r="J230" s="255">
        <v>1</v>
      </c>
      <c r="K230" s="295">
        <v>0.1</v>
      </c>
      <c r="L230" s="256"/>
      <c r="M230" s="254"/>
      <c r="N230" s="257"/>
      <c r="O230" s="254"/>
      <c r="P230" s="258"/>
      <c r="HY230" s="250"/>
      <c r="HZ230" s="250"/>
      <c r="IA230" s="250" t="s">
        <v>651</v>
      </c>
      <c r="IB230" s="250" t="s">
        <v>469</v>
      </c>
      <c r="IC230" s="250" t="s">
        <v>469</v>
      </c>
      <c r="ID230" s="250" t="s">
        <v>469</v>
      </c>
      <c r="IE230" s="250" t="s">
        <v>469</v>
      </c>
      <c r="IG230" s="214"/>
      <c r="IH230" s="214"/>
      <c r="II230" s="214"/>
      <c r="IJ230" s="250"/>
      <c r="IK230" s="214"/>
      <c r="IL230" s="214"/>
      <c r="IM230" s="250"/>
    </row>
    <row r="231" spans="1:261" s="209" customFormat="1" ht="15" x14ac:dyDescent="0.25">
      <c r="A231" s="260"/>
      <c r="B231" s="261" t="s">
        <v>64</v>
      </c>
      <c r="C231" s="425" t="s">
        <v>494</v>
      </c>
      <c r="D231" s="425"/>
      <c r="E231" s="425"/>
      <c r="F231" s="425"/>
      <c r="G231" s="425"/>
      <c r="H231" s="262" t="s">
        <v>409</v>
      </c>
      <c r="I231" s="263"/>
      <c r="J231" s="263"/>
      <c r="K231" s="278">
        <v>1.1359999999999999</v>
      </c>
      <c r="L231" s="265"/>
      <c r="M231" s="263"/>
      <c r="N231" s="265"/>
      <c r="O231" s="263"/>
      <c r="P231" s="277">
        <v>380.33</v>
      </c>
      <c r="HY231" s="250"/>
      <c r="HZ231" s="250"/>
      <c r="IA231" s="250"/>
      <c r="IB231" s="250"/>
      <c r="IC231" s="250"/>
      <c r="ID231" s="250"/>
      <c r="IE231" s="250"/>
      <c r="IG231" s="214" t="s">
        <v>494</v>
      </c>
      <c r="IH231" s="214"/>
      <c r="II231" s="214"/>
      <c r="IJ231" s="250"/>
      <c r="IK231" s="214"/>
      <c r="IL231" s="214"/>
      <c r="IM231" s="250"/>
    </row>
    <row r="232" spans="1:261" s="209" customFormat="1" ht="15" x14ac:dyDescent="0.25">
      <c r="A232" s="267"/>
      <c r="B232" s="261" t="s">
        <v>611</v>
      </c>
      <c r="C232" s="425" t="s">
        <v>612</v>
      </c>
      <c r="D232" s="425"/>
      <c r="E232" s="425"/>
      <c r="F232" s="425"/>
      <c r="G232" s="425"/>
      <c r="H232" s="262" t="s">
        <v>409</v>
      </c>
      <c r="I232" s="264">
        <v>11.36</v>
      </c>
      <c r="J232" s="263"/>
      <c r="K232" s="278">
        <v>1.1359999999999999</v>
      </c>
      <c r="L232" s="269"/>
      <c r="M232" s="270"/>
      <c r="N232" s="271">
        <v>334.8</v>
      </c>
      <c r="O232" s="263"/>
      <c r="P232" s="266">
        <v>380.33</v>
      </c>
      <c r="Q232" s="272"/>
      <c r="R232" s="272"/>
      <c r="HY232" s="250"/>
      <c r="HZ232" s="250"/>
      <c r="IA232" s="250"/>
      <c r="IB232" s="250"/>
      <c r="IC232" s="250"/>
      <c r="ID232" s="250"/>
      <c r="IE232" s="250"/>
      <c r="IG232" s="214"/>
      <c r="IH232" s="214" t="s">
        <v>612</v>
      </c>
      <c r="II232" s="214"/>
      <c r="IJ232" s="250"/>
      <c r="IK232" s="214"/>
      <c r="IL232" s="214"/>
      <c r="IM232" s="250"/>
    </row>
    <row r="233" spans="1:261" s="209" customFormat="1" ht="15" x14ac:dyDescent="0.25">
      <c r="A233" s="260"/>
      <c r="B233" s="261" t="s">
        <v>63</v>
      </c>
      <c r="C233" s="425" t="s">
        <v>407</v>
      </c>
      <c r="D233" s="425"/>
      <c r="E233" s="425"/>
      <c r="F233" s="425"/>
      <c r="G233" s="425"/>
      <c r="H233" s="262"/>
      <c r="I233" s="263"/>
      <c r="J233" s="263"/>
      <c r="K233" s="263"/>
      <c r="L233" s="265"/>
      <c r="M233" s="263"/>
      <c r="N233" s="265"/>
      <c r="O233" s="263"/>
      <c r="P233" s="277">
        <v>211.21</v>
      </c>
      <c r="HY233" s="250"/>
      <c r="HZ233" s="250"/>
      <c r="IA233" s="250"/>
      <c r="IB233" s="250"/>
      <c r="IC233" s="250"/>
      <c r="ID233" s="250"/>
      <c r="IE233" s="250"/>
      <c r="IG233" s="214" t="s">
        <v>407</v>
      </c>
      <c r="IH233" s="214"/>
      <c r="II233" s="214"/>
      <c r="IJ233" s="250"/>
      <c r="IK233" s="214"/>
      <c r="IL233" s="214"/>
      <c r="IM233" s="250"/>
    </row>
    <row r="234" spans="1:261" s="209" customFormat="1" ht="15" x14ac:dyDescent="0.25">
      <c r="A234" s="260"/>
      <c r="B234" s="261"/>
      <c r="C234" s="425" t="s">
        <v>497</v>
      </c>
      <c r="D234" s="425"/>
      <c r="E234" s="425"/>
      <c r="F234" s="425"/>
      <c r="G234" s="425"/>
      <c r="H234" s="262" t="s">
        <v>409</v>
      </c>
      <c r="I234" s="263"/>
      <c r="J234" s="263"/>
      <c r="K234" s="278">
        <v>0.188</v>
      </c>
      <c r="L234" s="265"/>
      <c r="M234" s="263"/>
      <c r="N234" s="265"/>
      <c r="O234" s="263"/>
      <c r="P234" s="277">
        <v>75.430000000000007</v>
      </c>
      <c r="HY234" s="250"/>
      <c r="HZ234" s="250"/>
      <c r="IA234" s="250"/>
      <c r="IB234" s="250"/>
      <c r="IC234" s="250"/>
      <c r="ID234" s="250"/>
      <c r="IE234" s="250"/>
      <c r="IG234" s="214" t="s">
        <v>497</v>
      </c>
      <c r="IH234" s="214"/>
      <c r="II234" s="214"/>
      <c r="IJ234" s="250"/>
      <c r="IK234" s="214"/>
      <c r="IL234" s="214"/>
      <c r="IM234" s="250"/>
    </row>
    <row r="235" spans="1:261" s="209" customFormat="1" ht="15" x14ac:dyDescent="0.25">
      <c r="A235" s="267"/>
      <c r="B235" s="261" t="s">
        <v>498</v>
      </c>
      <c r="C235" s="425" t="s">
        <v>499</v>
      </c>
      <c r="D235" s="425"/>
      <c r="E235" s="425"/>
      <c r="F235" s="425"/>
      <c r="G235" s="425"/>
      <c r="H235" s="262" t="s">
        <v>564</v>
      </c>
      <c r="I235" s="264">
        <v>0.94</v>
      </c>
      <c r="J235" s="263"/>
      <c r="K235" s="278">
        <v>9.4E-2</v>
      </c>
      <c r="L235" s="269"/>
      <c r="M235" s="270"/>
      <c r="N235" s="271">
        <v>1607.46</v>
      </c>
      <c r="O235" s="263"/>
      <c r="P235" s="266">
        <v>151.1</v>
      </c>
      <c r="Q235" s="272"/>
      <c r="R235" s="272"/>
      <c r="HY235" s="250"/>
      <c r="HZ235" s="250"/>
      <c r="IA235" s="250"/>
      <c r="IB235" s="250"/>
      <c r="IC235" s="250"/>
      <c r="ID235" s="250"/>
      <c r="IE235" s="250"/>
      <c r="IG235" s="214"/>
      <c r="IH235" s="214" t="s">
        <v>499</v>
      </c>
      <c r="II235" s="214"/>
      <c r="IJ235" s="250"/>
      <c r="IK235" s="214"/>
      <c r="IL235" s="214"/>
      <c r="IM235" s="250"/>
    </row>
    <row r="236" spans="1:261" s="209" customFormat="1" ht="15" x14ac:dyDescent="0.25">
      <c r="A236" s="273"/>
      <c r="B236" s="261" t="s">
        <v>500</v>
      </c>
      <c r="C236" s="425" t="s">
        <v>501</v>
      </c>
      <c r="D236" s="425"/>
      <c r="E236" s="425"/>
      <c r="F236" s="425"/>
      <c r="G236" s="425"/>
      <c r="H236" s="262" t="s">
        <v>409</v>
      </c>
      <c r="I236" s="264">
        <v>0.94</v>
      </c>
      <c r="J236" s="263"/>
      <c r="K236" s="278">
        <v>9.4E-2</v>
      </c>
      <c r="L236" s="265"/>
      <c r="M236" s="263"/>
      <c r="N236" s="274">
        <v>460.03</v>
      </c>
      <c r="O236" s="263"/>
      <c r="P236" s="277">
        <v>43.24</v>
      </c>
      <c r="HY236" s="250"/>
      <c r="HZ236" s="250"/>
      <c r="IA236" s="250"/>
      <c r="IB236" s="250"/>
      <c r="IC236" s="250"/>
      <c r="ID236" s="250"/>
      <c r="IE236" s="250"/>
      <c r="IG236" s="214"/>
      <c r="IH236" s="214"/>
      <c r="II236" s="214" t="s">
        <v>501</v>
      </c>
      <c r="IJ236" s="250"/>
      <c r="IK236" s="214"/>
      <c r="IL236" s="214"/>
      <c r="IM236" s="250"/>
    </row>
    <row r="237" spans="1:261" s="209" customFormat="1" ht="15" x14ac:dyDescent="0.25">
      <c r="A237" s="267"/>
      <c r="B237" s="261" t="s">
        <v>631</v>
      </c>
      <c r="C237" s="425" t="s">
        <v>632</v>
      </c>
      <c r="D237" s="425"/>
      <c r="E237" s="425"/>
      <c r="F237" s="425"/>
      <c r="G237" s="425"/>
      <c r="H237" s="262" t="s">
        <v>564</v>
      </c>
      <c r="I237" s="264">
        <v>2.58</v>
      </c>
      <c r="J237" s="263"/>
      <c r="K237" s="278">
        <v>0.25800000000000001</v>
      </c>
      <c r="L237" s="275">
        <v>1.75</v>
      </c>
      <c r="M237" s="276">
        <v>1.53</v>
      </c>
      <c r="N237" s="271">
        <v>2.68</v>
      </c>
      <c r="O237" s="263"/>
      <c r="P237" s="266">
        <v>0.69</v>
      </c>
      <c r="Q237" s="272"/>
      <c r="R237" s="272"/>
      <c r="HY237" s="250"/>
      <c r="HZ237" s="250"/>
      <c r="IA237" s="250"/>
      <c r="IB237" s="250"/>
      <c r="IC237" s="250"/>
      <c r="ID237" s="250"/>
      <c r="IE237" s="250"/>
      <c r="IG237" s="214"/>
      <c r="IH237" s="214" t="s">
        <v>632</v>
      </c>
      <c r="II237" s="214"/>
      <c r="IJ237" s="250"/>
      <c r="IK237" s="214"/>
      <c r="IL237" s="214"/>
      <c r="IM237" s="250"/>
    </row>
    <row r="238" spans="1:261" s="209" customFormat="1" ht="15" x14ac:dyDescent="0.25">
      <c r="A238" s="267"/>
      <c r="B238" s="261" t="s">
        <v>652</v>
      </c>
      <c r="C238" s="425" t="s">
        <v>653</v>
      </c>
      <c r="D238" s="425"/>
      <c r="E238" s="425"/>
      <c r="F238" s="425"/>
      <c r="G238" s="425"/>
      <c r="H238" s="262" t="s">
        <v>564</v>
      </c>
      <c r="I238" s="264">
        <v>2.58</v>
      </c>
      <c r="J238" s="263"/>
      <c r="K238" s="278">
        <v>0.25800000000000001</v>
      </c>
      <c r="L238" s="275">
        <v>8.84</v>
      </c>
      <c r="M238" s="276">
        <v>1.43</v>
      </c>
      <c r="N238" s="271">
        <v>12.64</v>
      </c>
      <c r="O238" s="263"/>
      <c r="P238" s="266">
        <v>3.26</v>
      </c>
      <c r="Q238" s="272"/>
      <c r="R238" s="272"/>
      <c r="HY238" s="250"/>
      <c r="HZ238" s="250"/>
      <c r="IA238" s="250"/>
      <c r="IB238" s="250"/>
      <c r="IC238" s="250"/>
      <c r="ID238" s="250"/>
      <c r="IE238" s="250"/>
      <c r="IG238" s="214"/>
      <c r="IH238" s="214" t="s">
        <v>653</v>
      </c>
      <c r="II238" s="214"/>
      <c r="IJ238" s="250"/>
      <c r="IK238" s="214"/>
      <c r="IL238" s="214"/>
      <c r="IM238" s="250"/>
    </row>
    <row r="239" spans="1:261" s="209" customFormat="1" ht="15" x14ac:dyDescent="0.25">
      <c r="A239" s="267"/>
      <c r="B239" s="261" t="s">
        <v>502</v>
      </c>
      <c r="C239" s="425" t="s">
        <v>503</v>
      </c>
      <c r="D239" s="425"/>
      <c r="E239" s="425"/>
      <c r="F239" s="425"/>
      <c r="G239" s="425"/>
      <c r="H239" s="262" t="s">
        <v>564</v>
      </c>
      <c r="I239" s="264">
        <v>0.94</v>
      </c>
      <c r="J239" s="263"/>
      <c r="K239" s="278">
        <v>9.4E-2</v>
      </c>
      <c r="L239" s="275">
        <v>477.92</v>
      </c>
      <c r="M239" s="276">
        <v>1.25</v>
      </c>
      <c r="N239" s="271">
        <v>597.4</v>
      </c>
      <c r="O239" s="263"/>
      <c r="P239" s="266">
        <v>56.16</v>
      </c>
      <c r="Q239" s="272"/>
      <c r="R239" s="272"/>
      <c r="HY239" s="250"/>
      <c r="HZ239" s="250"/>
      <c r="IA239" s="250"/>
      <c r="IB239" s="250"/>
      <c r="IC239" s="250"/>
      <c r="ID239" s="250"/>
      <c r="IE239" s="250"/>
      <c r="IG239" s="214"/>
      <c r="IH239" s="214" t="s">
        <v>503</v>
      </c>
      <c r="II239" s="214"/>
      <c r="IJ239" s="250"/>
      <c r="IK239" s="214"/>
      <c r="IL239" s="214"/>
      <c r="IM239" s="250"/>
    </row>
    <row r="240" spans="1:261" s="209" customFormat="1" ht="15" x14ac:dyDescent="0.25">
      <c r="A240" s="273"/>
      <c r="B240" s="261" t="s">
        <v>504</v>
      </c>
      <c r="C240" s="425" t="s">
        <v>505</v>
      </c>
      <c r="D240" s="425"/>
      <c r="E240" s="425"/>
      <c r="F240" s="425"/>
      <c r="G240" s="425"/>
      <c r="H240" s="262" t="s">
        <v>409</v>
      </c>
      <c r="I240" s="264">
        <v>0.94</v>
      </c>
      <c r="J240" s="263"/>
      <c r="K240" s="278">
        <v>9.4E-2</v>
      </c>
      <c r="L240" s="265"/>
      <c r="M240" s="263"/>
      <c r="N240" s="274">
        <v>342.46</v>
      </c>
      <c r="O240" s="263"/>
      <c r="P240" s="277">
        <v>32.19</v>
      </c>
      <c r="HY240" s="250"/>
      <c r="HZ240" s="250"/>
      <c r="IA240" s="250"/>
      <c r="IB240" s="250"/>
      <c r="IC240" s="250"/>
      <c r="ID240" s="250"/>
      <c r="IE240" s="250"/>
      <c r="IG240" s="214"/>
      <c r="IH240" s="214"/>
      <c r="II240" s="214" t="s">
        <v>505</v>
      </c>
      <c r="IJ240" s="250"/>
      <c r="IK240" s="214"/>
      <c r="IL240" s="214"/>
      <c r="IM240" s="250"/>
    </row>
    <row r="241" spans="1:261" s="209" customFormat="1" ht="15" x14ac:dyDescent="0.25">
      <c r="A241" s="260"/>
      <c r="B241" s="261" t="s">
        <v>61</v>
      </c>
      <c r="C241" s="425" t="s">
        <v>408</v>
      </c>
      <c r="D241" s="425"/>
      <c r="E241" s="425"/>
      <c r="F241" s="425"/>
      <c r="G241" s="425"/>
      <c r="H241" s="262"/>
      <c r="I241" s="263"/>
      <c r="J241" s="263"/>
      <c r="K241" s="263"/>
      <c r="L241" s="265"/>
      <c r="M241" s="263"/>
      <c r="N241" s="265"/>
      <c r="O241" s="263"/>
      <c r="P241" s="277">
        <v>67.87</v>
      </c>
      <c r="HY241" s="250"/>
      <c r="HZ241" s="250"/>
      <c r="IA241" s="250"/>
      <c r="IB241" s="250"/>
      <c r="IC241" s="250"/>
      <c r="ID241" s="250"/>
      <c r="IE241" s="250"/>
      <c r="IG241" s="214" t="s">
        <v>408</v>
      </c>
      <c r="IH241" s="214"/>
      <c r="II241" s="214"/>
      <c r="IJ241" s="250"/>
      <c r="IK241" s="214"/>
      <c r="IL241" s="214"/>
      <c r="IM241" s="250"/>
    </row>
    <row r="242" spans="1:261" s="209" customFormat="1" ht="23.25" x14ac:dyDescent="0.25">
      <c r="A242" s="267"/>
      <c r="B242" s="261" t="s">
        <v>635</v>
      </c>
      <c r="C242" s="425" t="s">
        <v>636</v>
      </c>
      <c r="D242" s="425"/>
      <c r="E242" s="425"/>
      <c r="F242" s="425"/>
      <c r="G242" s="425"/>
      <c r="H242" s="262" t="s">
        <v>637</v>
      </c>
      <c r="I242" s="278">
        <v>9.6000000000000002E-2</v>
      </c>
      <c r="J242" s="263"/>
      <c r="K242" s="299">
        <v>9.5999999999999992E-3</v>
      </c>
      <c r="L242" s="275">
        <v>37.71</v>
      </c>
      <c r="M242" s="300">
        <v>1.7</v>
      </c>
      <c r="N242" s="271">
        <v>64.11</v>
      </c>
      <c r="O242" s="263"/>
      <c r="P242" s="266">
        <v>0.62</v>
      </c>
      <c r="Q242" s="272"/>
      <c r="R242" s="272"/>
      <c r="HY242" s="250"/>
      <c r="HZ242" s="250"/>
      <c r="IA242" s="250"/>
      <c r="IB242" s="250"/>
      <c r="IC242" s="250"/>
      <c r="ID242" s="250"/>
      <c r="IE242" s="250"/>
      <c r="IG242" s="214"/>
      <c r="IH242" s="214" t="s">
        <v>636</v>
      </c>
      <c r="II242" s="214"/>
      <c r="IJ242" s="250"/>
      <c r="IK242" s="214"/>
      <c r="IL242" s="214"/>
      <c r="IM242" s="250"/>
    </row>
    <row r="243" spans="1:261" s="209" customFormat="1" ht="23.25" x14ac:dyDescent="0.25">
      <c r="A243" s="267"/>
      <c r="B243" s="261" t="s">
        <v>569</v>
      </c>
      <c r="C243" s="425" t="s">
        <v>570</v>
      </c>
      <c r="D243" s="425"/>
      <c r="E243" s="425"/>
      <c r="F243" s="425"/>
      <c r="G243" s="425"/>
      <c r="H243" s="262" t="s">
        <v>517</v>
      </c>
      <c r="I243" s="278">
        <v>1E-3</v>
      </c>
      <c r="J243" s="263"/>
      <c r="K243" s="299">
        <v>1E-4</v>
      </c>
      <c r="L243" s="280">
        <v>70310.45</v>
      </c>
      <c r="M243" s="276">
        <v>0.92</v>
      </c>
      <c r="N243" s="271">
        <v>64685.61</v>
      </c>
      <c r="O243" s="263"/>
      <c r="P243" s="266">
        <v>6.47</v>
      </c>
      <c r="Q243" s="272"/>
      <c r="R243" s="272"/>
      <c r="HY243" s="250"/>
      <c r="HZ243" s="250"/>
      <c r="IA243" s="250"/>
      <c r="IB243" s="250"/>
      <c r="IC243" s="250"/>
      <c r="ID243" s="250"/>
      <c r="IE243" s="250"/>
      <c r="IG243" s="214"/>
      <c r="IH243" s="214" t="s">
        <v>570</v>
      </c>
      <c r="II243" s="214"/>
      <c r="IJ243" s="250"/>
      <c r="IK243" s="214"/>
      <c r="IL243" s="214"/>
      <c r="IM243" s="250"/>
    </row>
    <row r="244" spans="1:261" s="209" customFormat="1" ht="23.25" x14ac:dyDescent="0.25">
      <c r="A244" s="267"/>
      <c r="B244" s="261" t="s">
        <v>654</v>
      </c>
      <c r="C244" s="425" t="s">
        <v>617</v>
      </c>
      <c r="D244" s="425"/>
      <c r="E244" s="425"/>
      <c r="F244" s="425"/>
      <c r="G244" s="425"/>
      <c r="H244" s="262" t="s">
        <v>517</v>
      </c>
      <c r="I244" s="264">
        <v>0.01</v>
      </c>
      <c r="J244" s="263"/>
      <c r="K244" s="278">
        <v>1E-3</v>
      </c>
      <c r="L244" s="269"/>
      <c r="M244" s="270"/>
      <c r="N244" s="271">
        <v>57056.06</v>
      </c>
      <c r="O244" s="263"/>
      <c r="P244" s="266">
        <v>57.06</v>
      </c>
      <c r="Q244" s="272"/>
      <c r="R244" s="272"/>
      <c r="HY244" s="250"/>
      <c r="HZ244" s="250"/>
      <c r="IA244" s="250"/>
      <c r="IB244" s="250"/>
      <c r="IC244" s="250"/>
      <c r="ID244" s="250"/>
      <c r="IE244" s="250"/>
      <c r="IG244" s="214"/>
      <c r="IH244" s="214" t="s">
        <v>617</v>
      </c>
      <c r="II244" s="214"/>
      <c r="IJ244" s="250"/>
      <c r="IK244" s="214"/>
      <c r="IL244" s="214"/>
      <c r="IM244" s="250"/>
    </row>
    <row r="245" spans="1:261" s="209" customFormat="1" ht="15" x14ac:dyDescent="0.25">
      <c r="A245" s="267"/>
      <c r="B245" s="261" t="s">
        <v>518</v>
      </c>
      <c r="C245" s="425" t="s">
        <v>519</v>
      </c>
      <c r="D245" s="425"/>
      <c r="E245" s="425"/>
      <c r="F245" s="425"/>
      <c r="G245" s="425"/>
      <c r="H245" s="262" t="s">
        <v>506</v>
      </c>
      <c r="I245" s="264">
        <v>0.25</v>
      </c>
      <c r="J245" s="263"/>
      <c r="K245" s="278">
        <v>2.5000000000000001E-2</v>
      </c>
      <c r="L245" s="275">
        <v>79.88</v>
      </c>
      <c r="M245" s="276">
        <v>1.56</v>
      </c>
      <c r="N245" s="271">
        <v>124.61</v>
      </c>
      <c r="O245" s="263"/>
      <c r="P245" s="266">
        <v>3.12</v>
      </c>
      <c r="Q245" s="272"/>
      <c r="R245" s="272"/>
      <c r="HY245" s="250"/>
      <c r="HZ245" s="250"/>
      <c r="IA245" s="250"/>
      <c r="IB245" s="250"/>
      <c r="IC245" s="250"/>
      <c r="ID245" s="250"/>
      <c r="IE245" s="250"/>
      <c r="IG245" s="214"/>
      <c r="IH245" s="214" t="s">
        <v>519</v>
      </c>
      <c r="II245" s="214"/>
      <c r="IJ245" s="250"/>
      <c r="IK245" s="214"/>
      <c r="IL245" s="214"/>
      <c r="IM245" s="250"/>
    </row>
    <row r="246" spans="1:261" s="209" customFormat="1" ht="15" x14ac:dyDescent="0.25">
      <c r="A246" s="267"/>
      <c r="B246" s="261" t="s">
        <v>642</v>
      </c>
      <c r="C246" s="425" t="s">
        <v>643</v>
      </c>
      <c r="D246" s="425"/>
      <c r="E246" s="425"/>
      <c r="F246" s="425"/>
      <c r="G246" s="425"/>
      <c r="H246" s="262" t="s">
        <v>517</v>
      </c>
      <c r="I246" s="281">
        <v>6.0000000000000002E-5</v>
      </c>
      <c r="J246" s="263"/>
      <c r="K246" s="304">
        <v>6.0000000000000002E-6</v>
      </c>
      <c r="L246" s="280">
        <v>82698.14</v>
      </c>
      <c r="M246" s="276">
        <v>1.21</v>
      </c>
      <c r="N246" s="271">
        <v>100064.75</v>
      </c>
      <c r="O246" s="263"/>
      <c r="P246" s="266">
        <v>0.6</v>
      </c>
      <c r="Q246" s="272"/>
      <c r="R246" s="272"/>
      <c r="HY246" s="250"/>
      <c r="HZ246" s="250"/>
      <c r="IA246" s="250"/>
      <c r="IB246" s="250"/>
      <c r="IC246" s="250"/>
      <c r="ID246" s="250"/>
      <c r="IE246" s="250"/>
      <c r="IG246" s="214"/>
      <c r="IH246" s="214" t="s">
        <v>643</v>
      </c>
      <c r="II246" s="214"/>
      <c r="IJ246" s="250"/>
      <c r="IK246" s="214"/>
      <c r="IL246" s="214"/>
      <c r="IM246" s="250"/>
    </row>
    <row r="247" spans="1:261" s="209" customFormat="1" ht="15" x14ac:dyDescent="0.25">
      <c r="A247" s="282"/>
      <c r="B247" s="212"/>
      <c r="C247" s="458" t="s">
        <v>573</v>
      </c>
      <c r="D247" s="458"/>
      <c r="E247" s="458"/>
      <c r="F247" s="458"/>
      <c r="G247" s="458"/>
      <c r="H247" s="253"/>
      <c r="I247" s="254"/>
      <c r="J247" s="254"/>
      <c r="K247" s="254"/>
      <c r="L247" s="256"/>
      <c r="M247" s="254"/>
      <c r="N247" s="283"/>
      <c r="O247" s="254"/>
      <c r="P247" s="284">
        <v>734.84</v>
      </c>
      <c r="Q247" s="272"/>
      <c r="R247" s="272"/>
      <c r="HY247" s="250"/>
      <c r="HZ247" s="250"/>
      <c r="IA247" s="250"/>
      <c r="IB247" s="250"/>
      <c r="IC247" s="250"/>
      <c r="ID247" s="250"/>
      <c r="IE247" s="250"/>
      <c r="IG247" s="214"/>
      <c r="IH247" s="214"/>
      <c r="II247" s="214"/>
      <c r="IJ247" s="250" t="s">
        <v>573</v>
      </c>
      <c r="IK247" s="214"/>
      <c r="IL247" s="214"/>
      <c r="IM247" s="250"/>
    </row>
    <row r="248" spans="1:261" s="209" customFormat="1" ht="15" x14ac:dyDescent="0.25">
      <c r="A248" s="273" t="s">
        <v>655</v>
      </c>
      <c r="B248" s="261" t="s">
        <v>507</v>
      </c>
      <c r="C248" s="425" t="s">
        <v>508</v>
      </c>
      <c r="D248" s="425"/>
      <c r="E248" s="425"/>
      <c r="F248" s="425"/>
      <c r="G248" s="425"/>
      <c r="H248" s="262" t="s">
        <v>412</v>
      </c>
      <c r="I248" s="279">
        <v>2</v>
      </c>
      <c r="J248" s="263"/>
      <c r="K248" s="279">
        <v>2</v>
      </c>
      <c r="L248" s="265"/>
      <c r="M248" s="263"/>
      <c r="N248" s="265"/>
      <c r="O248" s="263"/>
      <c r="P248" s="277">
        <v>7.61</v>
      </c>
      <c r="HY248" s="250"/>
      <c r="HZ248" s="250"/>
      <c r="IA248" s="250"/>
      <c r="IB248" s="250"/>
      <c r="IC248" s="250"/>
      <c r="ID248" s="250"/>
      <c r="IE248" s="250"/>
      <c r="IG248" s="214"/>
      <c r="IH248" s="214"/>
      <c r="II248" s="214"/>
      <c r="IJ248" s="250"/>
      <c r="IK248" s="214" t="s">
        <v>508</v>
      </c>
      <c r="IL248" s="214"/>
      <c r="IM248" s="250"/>
    </row>
    <row r="249" spans="1:261" s="209" customFormat="1" ht="15" x14ac:dyDescent="0.25">
      <c r="A249" s="273"/>
      <c r="B249" s="261"/>
      <c r="C249" s="425" t="s">
        <v>410</v>
      </c>
      <c r="D249" s="425"/>
      <c r="E249" s="425"/>
      <c r="F249" s="425"/>
      <c r="G249" s="425"/>
      <c r="H249" s="262"/>
      <c r="I249" s="263"/>
      <c r="J249" s="263"/>
      <c r="K249" s="263"/>
      <c r="L249" s="265"/>
      <c r="M249" s="263"/>
      <c r="N249" s="265"/>
      <c r="O249" s="263"/>
      <c r="P249" s="277">
        <v>455.76</v>
      </c>
      <c r="HY249" s="250"/>
      <c r="HZ249" s="250"/>
      <c r="IA249" s="250"/>
      <c r="IB249" s="250"/>
      <c r="IC249" s="250"/>
      <c r="ID249" s="250"/>
      <c r="IE249" s="250"/>
      <c r="IG249" s="214"/>
      <c r="IH249" s="214"/>
      <c r="II249" s="214"/>
      <c r="IJ249" s="250"/>
      <c r="IK249" s="214"/>
      <c r="IL249" s="214" t="s">
        <v>410</v>
      </c>
      <c r="IM249" s="250"/>
    </row>
    <row r="250" spans="1:261" s="209" customFormat="1" ht="15" x14ac:dyDescent="0.25">
      <c r="A250" s="273"/>
      <c r="B250" s="261" t="s">
        <v>574</v>
      </c>
      <c r="C250" s="425" t="s">
        <v>411</v>
      </c>
      <c r="D250" s="425"/>
      <c r="E250" s="425"/>
      <c r="F250" s="425"/>
      <c r="G250" s="425"/>
      <c r="H250" s="262" t="s">
        <v>412</v>
      </c>
      <c r="I250" s="279">
        <v>97</v>
      </c>
      <c r="J250" s="263"/>
      <c r="K250" s="279">
        <v>97</v>
      </c>
      <c r="L250" s="265"/>
      <c r="M250" s="263"/>
      <c r="N250" s="265"/>
      <c r="O250" s="263"/>
      <c r="P250" s="277">
        <v>442.09</v>
      </c>
      <c r="HY250" s="250"/>
      <c r="HZ250" s="250"/>
      <c r="IA250" s="250"/>
      <c r="IB250" s="250"/>
      <c r="IC250" s="250"/>
      <c r="ID250" s="250"/>
      <c r="IE250" s="250"/>
      <c r="IG250" s="214"/>
      <c r="IH250" s="214"/>
      <c r="II250" s="214"/>
      <c r="IJ250" s="250"/>
      <c r="IK250" s="214"/>
      <c r="IL250" s="214" t="s">
        <v>411</v>
      </c>
      <c r="IM250" s="250"/>
    </row>
    <row r="251" spans="1:261" s="209" customFormat="1" ht="15" x14ac:dyDescent="0.25">
      <c r="A251" s="273"/>
      <c r="B251" s="261" t="s">
        <v>575</v>
      </c>
      <c r="C251" s="425" t="s">
        <v>413</v>
      </c>
      <c r="D251" s="425"/>
      <c r="E251" s="425"/>
      <c r="F251" s="425"/>
      <c r="G251" s="425"/>
      <c r="H251" s="262" t="s">
        <v>412</v>
      </c>
      <c r="I251" s="279">
        <v>51</v>
      </c>
      <c r="J251" s="263"/>
      <c r="K251" s="279">
        <v>51</v>
      </c>
      <c r="L251" s="265"/>
      <c r="M251" s="263"/>
      <c r="N251" s="265"/>
      <c r="O251" s="263"/>
      <c r="P251" s="277">
        <v>232.44</v>
      </c>
      <c r="HY251" s="250"/>
      <c r="HZ251" s="250"/>
      <c r="IA251" s="250"/>
      <c r="IB251" s="250"/>
      <c r="IC251" s="250"/>
      <c r="ID251" s="250"/>
      <c r="IE251" s="250"/>
      <c r="IG251" s="214"/>
      <c r="IH251" s="214"/>
      <c r="II251" s="214"/>
      <c r="IJ251" s="250"/>
      <c r="IK251" s="214"/>
      <c r="IL251" s="214" t="s">
        <v>413</v>
      </c>
      <c r="IM251" s="250"/>
    </row>
    <row r="252" spans="1:261" s="209" customFormat="1" ht="15" x14ac:dyDescent="0.25">
      <c r="A252" s="285"/>
      <c r="B252" s="286"/>
      <c r="C252" s="458" t="s">
        <v>414</v>
      </c>
      <c r="D252" s="458"/>
      <c r="E252" s="458"/>
      <c r="F252" s="458"/>
      <c r="G252" s="458"/>
      <c r="H252" s="253"/>
      <c r="I252" s="254"/>
      <c r="J252" s="254"/>
      <c r="K252" s="254"/>
      <c r="L252" s="256"/>
      <c r="M252" s="254"/>
      <c r="N252" s="283">
        <v>14169.8</v>
      </c>
      <c r="O252" s="254"/>
      <c r="P252" s="284">
        <v>1416.98</v>
      </c>
      <c r="HY252" s="250"/>
      <c r="HZ252" s="250"/>
      <c r="IA252" s="250"/>
      <c r="IB252" s="250"/>
      <c r="IC252" s="250"/>
      <c r="ID252" s="250"/>
      <c r="IE252" s="250"/>
      <c r="IG252" s="214"/>
      <c r="IH252" s="214"/>
      <c r="II252" s="214"/>
      <c r="IJ252" s="250"/>
      <c r="IK252" s="214"/>
      <c r="IL252" s="214"/>
      <c r="IM252" s="250" t="s">
        <v>414</v>
      </c>
    </row>
    <row r="253" spans="1:261" s="209" customFormat="1" ht="0.75" customHeight="1" x14ac:dyDescent="0.25">
      <c r="A253" s="287"/>
      <c r="B253" s="288"/>
      <c r="C253" s="288"/>
      <c r="D253" s="288"/>
      <c r="E253" s="288"/>
      <c r="F253" s="288"/>
      <c r="G253" s="288"/>
      <c r="H253" s="289"/>
      <c r="I253" s="290"/>
      <c r="J253" s="290"/>
      <c r="K253" s="290"/>
      <c r="L253" s="291"/>
      <c r="M253" s="290"/>
      <c r="N253" s="291"/>
      <c r="O253" s="290"/>
      <c r="P253" s="292"/>
      <c r="HY253" s="250"/>
      <c r="HZ253" s="250"/>
      <c r="IA253" s="250"/>
      <c r="IB253" s="250"/>
      <c r="IC253" s="250"/>
      <c r="ID253" s="250"/>
      <c r="IE253" s="250"/>
      <c r="IG253" s="214"/>
      <c r="IH253" s="214"/>
      <c r="II253" s="214"/>
      <c r="IJ253" s="250"/>
      <c r="IK253" s="214"/>
      <c r="IL253" s="214"/>
      <c r="IM253" s="250"/>
    </row>
    <row r="254" spans="1:261" s="209" customFormat="1" ht="15" x14ac:dyDescent="0.25">
      <c r="A254" s="251" t="s">
        <v>333</v>
      </c>
      <c r="B254" s="252" t="s">
        <v>656</v>
      </c>
      <c r="C254" s="444" t="s">
        <v>657</v>
      </c>
      <c r="D254" s="444"/>
      <c r="E254" s="444"/>
      <c r="F254" s="444"/>
      <c r="G254" s="444"/>
      <c r="H254" s="253" t="s">
        <v>658</v>
      </c>
      <c r="I254" s="254">
        <v>0.01</v>
      </c>
      <c r="J254" s="255">
        <v>1</v>
      </c>
      <c r="K254" s="296">
        <v>0.01</v>
      </c>
      <c r="L254" s="283">
        <v>665013.44999999995</v>
      </c>
      <c r="M254" s="296">
        <v>0.82</v>
      </c>
      <c r="N254" s="293">
        <v>545311.03</v>
      </c>
      <c r="O254" s="254"/>
      <c r="P254" s="284">
        <v>5453.11</v>
      </c>
      <c r="HY254" s="250"/>
      <c r="HZ254" s="250"/>
      <c r="IA254" s="250" t="s">
        <v>657</v>
      </c>
      <c r="IB254" s="250" t="s">
        <v>469</v>
      </c>
      <c r="IC254" s="250" t="s">
        <v>469</v>
      </c>
      <c r="ID254" s="250" t="s">
        <v>469</v>
      </c>
      <c r="IE254" s="250" t="s">
        <v>469</v>
      </c>
      <c r="IG254" s="214"/>
      <c r="IH254" s="214"/>
      <c r="II254" s="214"/>
      <c r="IJ254" s="250"/>
      <c r="IK254" s="214"/>
      <c r="IL254" s="214"/>
      <c r="IM254" s="250"/>
    </row>
    <row r="255" spans="1:261" s="209" customFormat="1" ht="15" x14ac:dyDescent="0.25">
      <c r="A255" s="285"/>
      <c r="B255" s="286"/>
      <c r="C255" s="428" t="s">
        <v>416</v>
      </c>
      <c r="D255" s="428"/>
      <c r="E255" s="428"/>
      <c r="F255" s="428"/>
      <c r="G255" s="428"/>
      <c r="H255" s="428"/>
      <c r="I255" s="428"/>
      <c r="J255" s="428"/>
      <c r="K255" s="428"/>
      <c r="L255" s="428"/>
      <c r="M255" s="428"/>
      <c r="N255" s="428"/>
      <c r="O255" s="428"/>
      <c r="P255" s="459"/>
      <c r="HY255" s="250"/>
      <c r="HZ255" s="250"/>
      <c r="IA255" s="250"/>
      <c r="IB255" s="250"/>
      <c r="IC255" s="250"/>
      <c r="ID255" s="250"/>
      <c r="IE255" s="250"/>
      <c r="IG255" s="214"/>
      <c r="IH255" s="214"/>
      <c r="II255" s="214"/>
      <c r="IJ255" s="250"/>
      <c r="IK255" s="214"/>
      <c r="IL255" s="214"/>
      <c r="IM255" s="250"/>
      <c r="IN255" s="213" t="s">
        <v>416</v>
      </c>
      <c r="IO255" s="213" t="s">
        <v>469</v>
      </c>
      <c r="IP255" s="213" t="s">
        <v>469</v>
      </c>
      <c r="IQ255" s="213" t="s">
        <v>469</v>
      </c>
      <c r="IR255" s="213" t="s">
        <v>469</v>
      </c>
      <c r="IS255" s="213" t="s">
        <v>469</v>
      </c>
      <c r="IT255" s="213" t="s">
        <v>469</v>
      </c>
      <c r="IU255" s="213" t="s">
        <v>469</v>
      </c>
      <c r="IV255" s="213" t="s">
        <v>469</v>
      </c>
      <c r="IW255" s="213" t="s">
        <v>469</v>
      </c>
      <c r="IX255" s="213" t="s">
        <v>469</v>
      </c>
      <c r="IY255" s="213" t="s">
        <v>469</v>
      </c>
      <c r="IZ255" s="213" t="s">
        <v>469</v>
      </c>
      <c r="JA255" s="213" t="s">
        <v>469</v>
      </c>
    </row>
    <row r="256" spans="1:261" s="209" customFormat="1" ht="15" x14ac:dyDescent="0.25">
      <c r="A256" s="285"/>
      <c r="B256" s="286"/>
      <c r="C256" s="458" t="s">
        <v>414</v>
      </c>
      <c r="D256" s="458"/>
      <c r="E256" s="458"/>
      <c r="F256" s="458"/>
      <c r="G256" s="458"/>
      <c r="H256" s="253"/>
      <c r="I256" s="254"/>
      <c r="J256" s="254"/>
      <c r="K256" s="254"/>
      <c r="L256" s="256"/>
      <c r="M256" s="254"/>
      <c r="N256" s="256"/>
      <c r="O256" s="254"/>
      <c r="P256" s="284">
        <v>5453.11</v>
      </c>
      <c r="HY256" s="250"/>
      <c r="HZ256" s="250"/>
      <c r="IA256" s="250"/>
      <c r="IB256" s="250"/>
      <c r="IC256" s="250"/>
      <c r="ID256" s="250"/>
      <c r="IE256" s="250"/>
      <c r="IG256" s="214"/>
      <c r="IH256" s="214"/>
      <c r="II256" s="214"/>
      <c r="IJ256" s="250"/>
      <c r="IK256" s="214"/>
      <c r="IL256" s="214"/>
      <c r="IM256" s="250" t="s">
        <v>414</v>
      </c>
    </row>
    <row r="257" spans="1:247" s="209" customFormat="1" ht="0.75" customHeight="1" x14ac:dyDescent="0.25">
      <c r="A257" s="287"/>
      <c r="B257" s="288"/>
      <c r="C257" s="288"/>
      <c r="D257" s="288"/>
      <c r="E257" s="288"/>
      <c r="F257" s="288"/>
      <c r="G257" s="288"/>
      <c r="H257" s="289"/>
      <c r="I257" s="290"/>
      <c r="J257" s="290"/>
      <c r="K257" s="290"/>
      <c r="L257" s="291"/>
      <c r="M257" s="290"/>
      <c r="N257" s="291"/>
      <c r="O257" s="290"/>
      <c r="P257" s="292"/>
      <c r="HY257" s="250"/>
      <c r="HZ257" s="250"/>
      <c r="IA257" s="250"/>
      <c r="IB257" s="250"/>
      <c r="IC257" s="250"/>
      <c r="ID257" s="250"/>
      <c r="IE257" s="250"/>
      <c r="IG257" s="214"/>
      <c r="IH257" s="214"/>
      <c r="II257" s="214"/>
      <c r="IJ257" s="250"/>
      <c r="IK257" s="214"/>
      <c r="IL257" s="214"/>
      <c r="IM257" s="250"/>
    </row>
    <row r="258" spans="1:247" s="209" customFormat="1" ht="37.5" customHeight="1" x14ac:dyDescent="0.25">
      <c r="A258" s="251" t="s">
        <v>324</v>
      </c>
      <c r="B258" s="252" t="s">
        <v>659</v>
      </c>
      <c r="C258" s="444" t="s">
        <v>660</v>
      </c>
      <c r="D258" s="444"/>
      <c r="E258" s="444"/>
      <c r="F258" s="444"/>
      <c r="G258" s="444"/>
      <c r="H258" s="253" t="s">
        <v>510</v>
      </c>
      <c r="I258" s="254">
        <v>0.1</v>
      </c>
      <c r="J258" s="255">
        <v>1</v>
      </c>
      <c r="K258" s="295">
        <v>0.1</v>
      </c>
      <c r="L258" s="256"/>
      <c r="M258" s="254"/>
      <c r="N258" s="257"/>
      <c r="O258" s="254"/>
      <c r="P258" s="258"/>
      <c r="HY258" s="250"/>
      <c r="HZ258" s="250"/>
      <c r="IA258" s="250" t="s">
        <v>660</v>
      </c>
      <c r="IB258" s="250" t="s">
        <v>469</v>
      </c>
      <c r="IC258" s="250" t="s">
        <v>469</v>
      </c>
      <c r="ID258" s="250" t="s">
        <v>469</v>
      </c>
      <c r="IE258" s="250" t="s">
        <v>469</v>
      </c>
      <c r="IG258" s="214"/>
      <c r="IH258" s="214"/>
      <c r="II258" s="214"/>
      <c r="IJ258" s="250"/>
      <c r="IK258" s="214"/>
      <c r="IL258" s="214"/>
      <c r="IM258" s="250"/>
    </row>
    <row r="259" spans="1:247" s="209" customFormat="1" ht="15" x14ac:dyDescent="0.25">
      <c r="A259" s="260"/>
      <c r="B259" s="261" t="s">
        <v>64</v>
      </c>
      <c r="C259" s="425" t="s">
        <v>494</v>
      </c>
      <c r="D259" s="425"/>
      <c r="E259" s="425"/>
      <c r="F259" s="425"/>
      <c r="G259" s="425"/>
      <c r="H259" s="262" t="s">
        <v>409</v>
      </c>
      <c r="I259" s="263"/>
      <c r="J259" s="263"/>
      <c r="K259" s="278">
        <v>0.41699999999999998</v>
      </c>
      <c r="L259" s="265"/>
      <c r="M259" s="263"/>
      <c r="N259" s="265"/>
      <c r="O259" s="263"/>
      <c r="P259" s="277">
        <v>119.36</v>
      </c>
      <c r="HY259" s="250"/>
      <c r="HZ259" s="250"/>
      <c r="IA259" s="250"/>
      <c r="IB259" s="250"/>
      <c r="IC259" s="250"/>
      <c r="ID259" s="250"/>
      <c r="IE259" s="250"/>
      <c r="IG259" s="214" t="s">
        <v>494</v>
      </c>
      <c r="IH259" s="214"/>
      <c r="II259" s="214"/>
      <c r="IJ259" s="250"/>
      <c r="IK259" s="214"/>
      <c r="IL259" s="214"/>
      <c r="IM259" s="250"/>
    </row>
    <row r="260" spans="1:247" s="209" customFormat="1" ht="15" x14ac:dyDescent="0.25">
      <c r="A260" s="267"/>
      <c r="B260" s="261" t="s">
        <v>661</v>
      </c>
      <c r="C260" s="425" t="s">
        <v>662</v>
      </c>
      <c r="D260" s="425"/>
      <c r="E260" s="425"/>
      <c r="F260" s="425"/>
      <c r="G260" s="425"/>
      <c r="H260" s="262" t="s">
        <v>409</v>
      </c>
      <c r="I260" s="264">
        <v>4.17</v>
      </c>
      <c r="J260" s="263"/>
      <c r="K260" s="278">
        <v>0.41699999999999998</v>
      </c>
      <c r="L260" s="269"/>
      <c r="M260" s="270"/>
      <c r="N260" s="271">
        <v>286.24</v>
      </c>
      <c r="O260" s="263"/>
      <c r="P260" s="266">
        <v>119.36</v>
      </c>
      <c r="Q260" s="272"/>
      <c r="R260" s="272"/>
      <c r="HY260" s="250"/>
      <c r="HZ260" s="250"/>
      <c r="IA260" s="250"/>
      <c r="IB260" s="250"/>
      <c r="IC260" s="250"/>
      <c r="ID260" s="250"/>
      <c r="IE260" s="250"/>
      <c r="IG260" s="214"/>
      <c r="IH260" s="214" t="s">
        <v>662</v>
      </c>
      <c r="II260" s="214"/>
      <c r="IJ260" s="250"/>
      <c r="IK260" s="214"/>
      <c r="IL260" s="214"/>
      <c r="IM260" s="250"/>
    </row>
    <row r="261" spans="1:247" s="209" customFormat="1" ht="15" x14ac:dyDescent="0.25">
      <c r="A261" s="260"/>
      <c r="B261" s="261" t="s">
        <v>63</v>
      </c>
      <c r="C261" s="425" t="s">
        <v>407</v>
      </c>
      <c r="D261" s="425"/>
      <c r="E261" s="425"/>
      <c r="F261" s="425"/>
      <c r="G261" s="425"/>
      <c r="H261" s="262"/>
      <c r="I261" s="263"/>
      <c r="J261" s="263"/>
      <c r="K261" s="263"/>
      <c r="L261" s="265"/>
      <c r="M261" s="263"/>
      <c r="N261" s="265"/>
      <c r="O261" s="263"/>
      <c r="P261" s="277">
        <v>29.87</v>
      </c>
      <c r="HY261" s="250"/>
      <c r="HZ261" s="250"/>
      <c r="IA261" s="250"/>
      <c r="IB261" s="250"/>
      <c r="IC261" s="250"/>
      <c r="ID261" s="250"/>
      <c r="IE261" s="250"/>
      <c r="IG261" s="214" t="s">
        <v>407</v>
      </c>
      <c r="IH261" s="214"/>
      <c r="II261" s="214"/>
      <c r="IJ261" s="250"/>
      <c r="IK261" s="214"/>
      <c r="IL261" s="214"/>
      <c r="IM261" s="250"/>
    </row>
    <row r="262" spans="1:247" s="209" customFormat="1" ht="15" x14ac:dyDescent="0.25">
      <c r="A262" s="260"/>
      <c r="B262" s="261"/>
      <c r="C262" s="425" t="s">
        <v>497</v>
      </c>
      <c r="D262" s="425"/>
      <c r="E262" s="425"/>
      <c r="F262" s="425"/>
      <c r="G262" s="425"/>
      <c r="H262" s="262" t="s">
        <v>409</v>
      </c>
      <c r="I262" s="263"/>
      <c r="J262" s="263"/>
      <c r="K262" s="264">
        <v>0.05</v>
      </c>
      <c r="L262" s="265"/>
      <c r="M262" s="263"/>
      <c r="N262" s="265"/>
      <c r="O262" s="263"/>
      <c r="P262" s="277">
        <v>17.12</v>
      </c>
      <c r="HY262" s="250"/>
      <c r="HZ262" s="250"/>
      <c r="IA262" s="250"/>
      <c r="IB262" s="250"/>
      <c r="IC262" s="250"/>
      <c r="ID262" s="250"/>
      <c r="IE262" s="250"/>
      <c r="IG262" s="214" t="s">
        <v>497</v>
      </c>
      <c r="IH262" s="214"/>
      <c r="II262" s="214"/>
      <c r="IJ262" s="250"/>
      <c r="IK262" s="214"/>
      <c r="IL262" s="214"/>
      <c r="IM262" s="250"/>
    </row>
    <row r="263" spans="1:247" s="209" customFormat="1" ht="15" x14ac:dyDescent="0.25">
      <c r="A263" s="267"/>
      <c r="B263" s="261" t="s">
        <v>502</v>
      </c>
      <c r="C263" s="425" t="s">
        <v>503</v>
      </c>
      <c r="D263" s="425"/>
      <c r="E263" s="425"/>
      <c r="F263" s="425"/>
      <c r="G263" s="425"/>
      <c r="H263" s="262" t="s">
        <v>564</v>
      </c>
      <c r="I263" s="268">
        <v>0.5</v>
      </c>
      <c r="J263" s="263"/>
      <c r="K263" s="264">
        <v>0.05</v>
      </c>
      <c r="L263" s="275">
        <v>477.92</v>
      </c>
      <c r="M263" s="276">
        <v>1.25</v>
      </c>
      <c r="N263" s="271">
        <v>597.4</v>
      </c>
      <c r="O263" s="263"/>
      <c r="P263" s="266">
        <v>29.87</v>
      </c>
      <c r="Q263" s="272"/>
      <c r="R263" s="272"/>
      <c r="HY263" s="250"/>
      <c r="HZ263" s="250"/>
      <c r="IA263" s="250"/>
      <c r="IB263" s="250"/>
      <c r="IC263" s="250"/>
      <c r="ID263" s="250"/>
      <c r="IE263" s="250"/>
      <c r="IG263" s="214"/>
      <c r="IH263" s="214" t="s">
        <v>503</v>
      </c>
      <c r="II263" s="214"/>
      <c r="IJ263" s="250"/>
      <c r="IK263" s="214"/>
      <c r="IL263" s="214"/>
      <c r="IM263" s="250"/>
    </row>
    <row r="264" spans="1:247" s="209" customFormat="1" ht="15" x14ac:dyDescent="0.25">
      <c r="A264" s="273"/>
      <c r="B264" s="261" t="s">
        <v>504</v>
      </c>
      <c r="C264" s="425" t="s">
        <v>505</v>
      </c>
      <c r="D264" s="425"/>
      <c r="E264" s="425"/>
      <c r="F264" s="425"/>
      <c r="G264" s="425"/>
      <c r="H264" s="262" t="s">
        <v>409</v>
      </c>
      <c r="I264" s="268">
        <v>0.5</v>
      </c>
      <c r="J264" s="263"/>
      <c r="K264" s="264">
        <v>0.05</v>
      </c>
      <c r="L264" s="265"/>
      <c r="M264" s="263"/>
      <c r="N264" s="274">
        <v>342.46</v>
      </c>
      <c r="O264" s="263"/>
      <c r="P264" s="277">
        <v>17.12</v>
      </c>
      <c r="HY264" s="250"/>
      <c r="HZ264" s="250"/>
      <c r="IA264" s="250"/>
      <c r="IB264" s="250"/>
      <c r="IC264" s="250"/>
      <c r="ID264" s="250"/>
      <c r="IE264" s="250"/>
      <c r="IG264" s="214"/>
      <c r="IH264" s="214"/>
      <c r="II264" s="214" t="s">
        <v>505</v>
      </c>
      <c r="IJ264" s="250"/>
      <c r="IK264" s="214"/>
      <c r="IL264" s="214"/>
      <c r="IM264" s="250"/>
    </row>
    <row r="265" spans="1:247" s="209" customFormat="1" ht="15" x14ac:dyDescent="0.25">
      <c r="A265" s="282"/>
      <c r="B265" s="212"/>
      <c r="C265" s="458" t="s">
        <v>573</v>
      </c>
      <c r="D265" s="458"/>
      <c r="E265" s="458"/>
      <c r="F265" s="458"/>
      <c r="G265" s="458"/>
      <c r="H265" s="253"/>
      <c r="I265" s="254"/>
      <c r="J265" s="254"/>
      <c r="K265" s="254"/>
      <c r="L265" s="256"/>
      <c r="M265" s="254"/>
      <c r="N265" s="283"/>
      <c r="O265" s="254"/>
      <c r="P265" s="284">
        <v>166.35</v>
      </c>
      <c r="Q265" s="272"/>
      <c r="R265" s="272"/>
      <c r="HY265" s="250"/>
      <c r="HZ265" s="250"/>
      <c r="IA265" s="250"/>
      <c r="IB265" s="250"/>
      <c r="IC265" s="250"/>
      <c r="ID265" s="250"/>
      <c r="IE265" s="250"/>
      <c r="IG265" s="214"/>
      <c r="IH265" s="214"/>
      <c r="II265" s="214"/>
      <c r="IJ265" s="250" t="s">
        <v>573</v>
      </c>
      <c r="IK265" s="214"/>
      <c r="IL265" s="214"/>
      <c r="IM265" s="250"/>
    </row>
    <row r="266" spans="1:247" s="209" customFormat="1" ht="15" x14ac:dyDescent="0.25">
      <c r="A266" s="273" t="s">
        <v>663</v>
      </c>
      <c r="B266" s="261" t="s">
        <v>507</v>
      </c>
      <c r="C266" s="425" t="s">
        <v>508</v>
      </c>
      <c r="D266" s="425"/>
      <c r="E266" s="425"/>
      <c r="F266" s="425"/>
      <c r="G266" s="425"/>
      <c r="H266" s="262" t="s">
        <v>412</v>
      </c>
      <c r="I266" s="279">
        <v>2</v>
      </c>
      <c r="J266" s="263"/>
      <c r="K266" s="279">
        <v>2</v>
      </c>
      <c r="L266" s="265"/>
      <c r="M266" s="263"/>
      <c r="N266" s="265"/>
      <c r="O266" s="263"/>
      <c r="P266" s="277">
        <v>2.39</v>
      </c>
      <c r="HY266" s="250"/>
      <c r="HZ266" s="250"/>
      <c r="IA266" s="250"/>
      <c r="IB266" s="250"/>
      <c r="IC266" s="250"/>
      <c r="ID266" s="250"/>
      <c r="IE266" s="250"/>
      <c r="IG266" s="214"/>
      <c r="IH266" s="214"/>
      <c r="II266" s="214"/>
      <c r="IJ266" s="250"/>
      <c r="IK266" s="214" t="s">
        <v>508</v>
      </c>
      <c r="IL266" s="214"/>
      <c r="IM266" s="250"/>
    </row>
    <row r="267" spans="1:247" s="209" customFormat="1" ht="15" x14ac:dyDescent="0.25">
      <c r="A267" s="273"/>
      <c r="B267" s="261"/>
      <c r="C267" s="425" t="s">
        <v>410</v>
      </c>
      <c r="D267" s="425"/>
      <c r="E267" s="425"/>
      <c r="F267" s="425"/>
      <c r="G267" s="425"/>
      <c r="H267" s="262"/>
      <c r="I267" s="263"/>
      <c r="J267" s="263"/>
      <c r="K267" s="263"/>
      <c r="L267" s="265"/>
      <c r="M267" s="263"/>
      <c r="N267" s="265"/>
      <c r="O267" s="263"/>
      <c r="P267" s="277">
        <v>136.47999999999999</v>
      </c>
      <c r="HY267" s="250"/>
      <c r="HZ267" s="250"/>
      <c r="IA267" s="250"/>
      <c r="IB267" s="250"/>
      <c r="IC267" s="250"/>
      <c r="ID267" s="250"/>
      <c r="IE267" s="250"/>
      <c r="IG267" s="214"/>
      <c r="IH267" s="214"/>
      <c r="II267" s="214"/>
      <c r="IJ267" s="250"/>
      <c r="IK267" s="214"/>
      <c r="IL267" s="214" t="s">
        <v>410</v>
      </c>
      <c r="IM267" s="250"/>
    </row>
    <row r="268" spans="1:247" s="209" customFormat="1" ht="15" x14ac:dyDescent="0.25">
      <c r="A268" s="273"/>
      <c r="B268" s="261" t="s">
        <v>574</v>
      </c>
      <c r="C268" s="425" t="s">
        <v>411</v>
      </c>
      <c r="D268" s="425"/>
      <c r="E268" s="425"/>
      <c r="F268" s="425"/>
      <c r="G268" s="425"/>
      <c r="H268" s="262" t="s">
        <v>412</v>
      </c>
      <c r="I268" s="279">
        <v>97</v>
      </c>
      <c r="J268" s="263"/>
      <c r="K268" s="279">
        <v>97</v>
      </c>
      <c r="L268" s="265"/>
      <c r="M268" s="263"/>
      <c r="N268" s="265"/>
      <c r="O268" s="263"/>
      <c r="P268" s="277">
        <v>132.38999999999999</v>
      </c>
      <c r="HY268" s="250"/>
      <c r="HZ268" s="250"/>
      <c r="IA268" s="250"/>
      <c r="IB268" s="250"/>
      <c r="IC268" s="250"/>
      <c r="ID268" s="250"/>
      <c r="IE268" s="250"/>
      <c r="IG268" s="214"/>
      <c r="IH268" s="214"/>
      <c r="II268" s="214"/>
      <c r="IJ268" s="250"/>
      <c r="IK268" s="214"/>
      <c r="IL268" s="214" t="s">
        <v>411</v>
      </c>
      <c r="IM268" s="250"/>
    </row>
    <row r="269" spans="1:247" s="209" customFormat="1" ht="15" x14ac:dyDescent="0.25">
      <c r="A269" s="273"/>
      <c r="B269" s="261" t="s">
        <v>575</v>
      </c>
      <c r="C269" s="425" t="s">
        <v>413</v>
      </c>
      <c r="D269" s="425"/>
      <c r="E269" s="425"/>
      <c r="F269" s="425"/>
      <c r="G269" s="425"/>
      <c r="H269" s="262" t="s">
        <v>412</v>
      </c>
      <c r="I269" s="279">
        <v>51</v>
      </c>
      <c r="J269" s="263"/>
      <c r="K269" s="279">
        <v>51</v>
      </c>
      <c r="L269" s="265"/>
      <c r="M269" s="263"/>
      <c r="N269" s="265"/>
      <c r="O269" s="263"/>
      <c r="P269" s="277">
        <v>69.599999999999994</v>
      </c>
      <c r="HY269" s="250"/>
      <c r="HZ269" s="250"/>
      <c r="IA269" s="250"/>
      <c r="IB269" s="250"/>
      <c r="IC269" s="250"/>
      <c r="ID269" s="250"/>
      <c r="IE269" s="250"/>
      <c r="IG269" s="214"/>
      <c r="IH269" s="214"/>
      <c r="II269" s="214"/>
      <c r="IJ269" s="250"/>
      <c r="IK269" s="214"/>
      <c r="IL269" s="214" t="s">
        <v>413</v>
      </c>
      <c r="IM269" s="250"/>
    </row>
    <row r="270" spans="1:247" s="209" customFormat="1" ht="15" x14ac:dyDescent="0.25">
      <c r="A270" s="285"/>
      <c r="B270" s="286"/>
      <c r="C270" s="458" t="s">
        <v>414</v>
      </c>
      <c r="D270" s="458"/>
      <c r="E270" s="458"/>
      <c r="F270" s="458"/>
      <c r="G270" s="458"/>
      <c r="H270" s="253"/>
      <c r="I270" s="254"/>
      <c r="J270" s="254"/>
      <c r="K270" s="254"/>
      <c r="L270" s="256"/>
      <c r="M270" s="254"/>
      <c r="N270" s="283">
        <v>3707.3</v>
      </c>
      <c r="O270" s="254"/>
      <c r="P270" s="303">
        <v>370.73</v>
      </c>
      <c r="HY270" s="250"/>
      <c r="HZ270" s="250"/>
      <c r="IA270" s="250"/>
      <c r="IB270" s="250"/>
      <c r="IC270" s="250"/>
      <c r="ID270" s="250"/>
      <c r="IE270" s="250"/>
      <c r="IG270" s="214"/>
      <c r="IH270" s="214"/>
      <c r="II270" s="214"/>
      <c r="IJ270" s="250"/>
      <c r="IK270" s="214"/>
      <c r="IL270" s="214"/>
      <c r="IM270" s="250" t="s">
        <v>414</v>
      </c>
    </row>
    <row r="271" spans="1:247" s="209" customFormat="1" ht="0.75" customHeight="1" x14ac:dyDescent="0.25">
      <c r="A271" s="287"/>
      <c r="B271" s="288"/>
      <c r="C271" s="288"/>
      <c r="D271" s="288"/>
      <c r="E271" s="288"/>
      <c r="F271" s="288"/>
      <c r="G271" s="288"/>
      <c r="H271" s="289"/>
      <c r="I271" s="290"/>
      <c r="J271" s="290"/>
      <c r="K271" s="290"/>
      <c r="L271" s="291"/>
      <c r="M271" s="290"/>
      <c r="N271" s="291"/>
      <c r="O271" s="290"/>
      <c r="P271" s="292"/>
      <c r="HY271" s="250"/>
      <c r="HZ271" s="250"/>
      <c r="IA271" s="250"/>
      <c r="IB271" s="250"/>
      <c r="IC271" s="250"/>
      <c r="ID271" s="250"/>
      <c r="IE271" s="250"/>
      <c r="IG271" s="214"/>
      <c r="IH271" s="214"/>
      <c r="II271" s="214"/>
      <c r="IJ271" s="250"/>
      <c r="IK271" s="214"/>
      <c r="IL271" s="214"/>
      <c r="IM271" s="250"/>
    </row>
    <row r="272" spans="1:247" s="209" customFormat="1" ht="23.25" x14ac:dyDescent="0.25">
      <c r="A272" s="251" t="s">
        <v>334</v>
      </c>
      <c r="B272" s="252" t="s">
        <v>664</v>
      </c>
      <c r="C272" s="444" t="s">
        <v>665</v>
      </c>
      <c r="D272" s="444"/>
      <c r="E272" s="444"/>
      <c r="F272" s="444"/>
      <c r="G272" s="444"/>
      <c r="H272" s="253" t="s">
        <v>492</v>
      </c>
      <c r="I272" s="254">
        <v>28</v>
      </c>
      <c r="J272" s="255">
        <v>1</v>
      </c>
      <c r="K272" s="255">
        <v>28</v>
      </c>
      <c r="L272" s="301">
        <v>80.81</v>
      </c>
      <c r="M272" s="296">
        <v>1.76</v>
      </c>
      <c r="N272" s="302">
        <v>142.22999999999999</v>
      </c>
      <c r="O272" s="254"/>
      <c r="P272" s="284">
        <v>3982.44</v>
      </c>
      <c r="HY272" s="250"/>
      <c r="HZ272" s="250"/>
      <c r="IA272" s="250" t="s">
        <v>665</v>
      </c>
      <c r="IB272" s="250" t="s">
        <v>469</v>
      </c>
      <c r="IC272" s="250" t="s">
        <v>469</v>
      </c>
      <c r="ID272" s="250" t="s">
        <v>469</v>
      </c>
      <c r="IE272" s="250" t="s">
        <v>469</v>
      </c>
      <c r="IG272" s="214"/>
      <c r="IH272" s="214"/>
      <c r="II272" s="214"/>
      <c r="IJ272" s="250"/>
      <c r="IK272" s="214"/>
      <c r="IL272" s="214"/>
      <c r="IM272" s="250"/>
    </row>
    <row r="273" spans="1:261" s="209" customFormat="1" ht="15" x14ac:dyDescent="0.25">
      <c r="A273" s="285"/>
      <c r="B273" s="286"/>
      <c r="C273" s="428" t="s">
        <v>416</v>
      </c>
      <c r="D273" s="428"/>
      <c r="E273" s="428"/>
      <c r="F273" s="428"/>
      <c r="G273" s="428"/>
      <c r="H273" s="428"/>
      <c r="I273" s="428"/>
      <c r="J273" s="428"/>
      <c r="K273" s="428"/>
      <c r="L273" s="428"/>
      <c r="M273" s="428"/>
      <c r="N273" s="428"/>
      <c r="O273" s="428"/>
      <c r="P273" s="459"/>
      <c r="HY273" s="250"/>
      <c r="HZ273" s="250"/>
      <c r="IA273" s="250"/>
      <c r="IB273" s="250"/>
      <c r="IC273" s="250"/>
      <c r="ID273" s="250"/>
      <c r="IE273" s="250"/>
      <c r="IG273" s="214"/>
      <c r="IH273" s="214"/>
      <c r="II273" s="214"/>
      <c r="IJ273" s="250"/>
      <c r="IK273" s="214"/>
      <c r="IL273" s="214"/>
      <c r="IM273" s="250"/>
      <c r="IN273" s="213" t="s">
        <v>416</v>
      </c>
      <c r="IO273" s="213" t="s">
        <v>469</v>
      </c>
      <c r="IP273" s="213" t="s">
        <v>469</v>
      </c>
      <c r="IQ273" s="213" t="s">
        <v>469</v>
      </c>
      <c r="IR273" s="213" t="s">
        <v>469</v>
      </c>
      <c r="IS273" s="213" t="s">
        <v>469</v>
      </c>
      <c r="IT273" s="213" t="s">
        <v>469</v>
      </c>
      <c r="IU273" s="213" t="s">
        <v>469</v>
      </c>
      <c r="IV273" s="213" t="s">
        <v>469</v>
      </c>
      <c r="IW273" s="213" t="s">
        <v>469</v>
      </c>
      <c r="IX273" s="213" t="s">
        <v>469</v>
      </c>
      <c r="IY273" s="213" t="s">
        <v>469</v>
      </c>
      <c r="IZ273" s="213" t="s">
        <v>469</v>
      </c>
      <c r="JA273" s="213" t="s">
        <v>469</v>
      </c>
    </row>
    <row r="274" spans="1:261" s="209" customFormat="1" ht="15" x14ac:dyDescent="0.25">
      <c r="A274" s="285"/>
      <c r="B274" s="286"/>
      <c r="C274" s="458" t="s">
        <v>414</v>
      </c>
      <c r="D274" s="458"/>
      <c r="E274" s="458"/>
      <c r="F274" s="458"/>
      <c r="G274" s="458"/>
      <c r="H274" s="253"/>
      <c r="I274" s="254"/>
      <c r="J274" s="254"/>
      <c r="K274" s="254"/>
      <c r="L274" s="256"/>
      <c r="M274" s="254"/>
      <c r="N274" s="256"/>
      <c r="O274" s="254"/>
      <c r="P274" s="284">
        <v>3982.44</v>
      </c>
      <c r="HY274" s="250"/>
      <c r="HZ274" s="250"/>
      <c r="IA274" s="250"/>
      <c r="IB274" s="250"/>
      <c r="IC274" s="250"/>
      <c r="ID274" s="250"/>
      <c r="IE274" s="250"/>
      <c r="IG274" s="214"/>
      <c r="IH274" s="214"/>
      <c r="II274" s="214"/>
      <c r="IJ274" s="250"/>
      <c r="IK274" s="214"/>
      <c r="IL274" s="214"/>
      <c r="IM274" s="250" t="s">
        <v>414</v>
      </c>
    </row>
    <row r="275" spans="1:261" s="209" customFormat="1" ht="0.75" customHeight="1" x14ac:dyDescent="0.25">
      <c r="A275" s="287"/>
      <c r="B275" s="288"/>
      <c r="C275" s="288"/>
      <c r="D275" s="288"/>
      <c r="E275" s="288"/>
      <c r="F275" s="288"/>
      <c r="G275" s="288"/>
      <c r="H275" s="289"/>
      <c r="I275" s="290"/>
      <c r="J275" s="290"/>
      <c r="K275" s="290"/>
      <c r="L275" s="291"/>
      <c r="M275" s="290"/>
      <c r="N275" s="291"/>
      <c r="O275" s="290"/>
      <c r="P275" s="292"/>
      <c r="HY275" s="250"/>
      <c r="HZ275" s="250"/>
      <c r="IA275" s="250"/>
      <c r="IB275" s="250"/>
      <c r="IC275" s="250"/>
      <c r="ID275" s="250"/>
      <c r="IE275" s="250"/>
      <c r="IG275" s="214"/>
      <c r="IH275" s="214"/>
      <c r="II275" s="214"/>
      <c r="IJ275" s="250"/>
      <c r="IK275" s="214"/>
      <c r="IL275" s="214"/>
      <c r="IM275" s="250"/>
    </row>
    <row r="276" spans="1:261" s="209" customFormat="1" ht="23.25" x14ac:dyDescent="0.25">
      <c r="A276" s="251" t="s">
        <v>325</v>
      </c>
      <c r="B276" s="252" t="s">
        <v>623</v>
      </c>
      <c r="C276" s="444" t="s">
        <v>624</v>
      </c>
      <c r="D276" s="444"/>
      <c r="E276" s="444"/>
      <c r="F276" s="444"/>
      <c r="G276" s="444"/>
      <c r="H276" s="253" t="s">
        <v>601</v>
      </c>
      <c r="I276" s="254">
        <v>2.5000000000000001E-2</v>
      </c>
      <c r="J276" s="255">
        <v>1</v>
      </c>
      <c r="K276" s="297">
        <v>2.5000000000000001E-2</v>
      </c>
      <c r="L276" s="256"/>
      <c r="M276" s="254"/>
      <c r="N276" s="257"/>
      <c r="O276" s="254"/>
      <c r="P276" s="258"/>
      <c r="HY276" s="250"/>
      <c r="HZ276" s="250"/>
      <c r="IA276" s="250" t="s">
        <v>624</v>
      </c>
      <c r="IB276" s="250" t="s">
        <v>469</v>
      </c>
      <c r="IC276" s="250" t="s">
        <v>469</v>
      </c>
      <c r="ID276" s="250" t="s">
        <v>469</v>
      </c>
      <c r="IE276" s="250" t="s">
        <v>469</v>
      </c>
      <c r="IG276" s="214"/>
      <c r="IH276" s="214"/>
      <c r="II276" s="214"/>
      <c r="IJ276" s="250"/>
      <c r="IK276" s="214"/>
      <c r="IL276" s="214"/>
      <c r="IM276" s="250"/>
    </row>
    <row r="277" spans="1:261" s="209" customFormat="1" ht="15" x14ac:dyDescent="0.25">
      <c r="A277" s="260"/>
      <c r="B277" s="261" t="s">
        <v>64</v>
      </c>
      <c r="C277" s="425" t="s">
        <v>494</v>
      </c>
      <c r="D277" s="425"/>
      <c r="E277" s="425"/>
      <c r="F277" s="425"/>
      <c r="G277" s="425"/>
      <c r="H277" s="262" t="s">
        <v>409</v>
      </c>
      <c r="I277" s="263"/>
      <c r="J277" s="263"/>
      <c r="K277" s="264">
        <v>2.4300000000000002</v>
      </c>
      <c r="L277" s="265"/>
      <c r="M277" s="263"/>
      <c r="N277" s="265"/>
      <c r="O277" s="263"/>
      <c r="P277" s="277">
        <v>648.98</v>
      </c>
      <c r="HY277" s="250"/>
      <c r="HZ277" s="250"/>
      <c r="IA277" s="250"/>
      <c r="IB277" s="250"/>
      <c r="IC277" s="250"/>
      <c r="ID277" s="250"/>
      <c r="IE277" s="250"/>
      <c r="IG277" s="214" t="s">
        <v>494</v>
      </c>
      <c r="IH277" s="214"/>
      <c r="II277" s="214"/>
      <c r="IJ277" s="250"/>
      <c r="IK277" s="214"/>
      <c r="IL277" s="214"/>
      <c r="IM277" s="250"/>
    </row>
    <row r="278" spans="1:261" s="209" customFormat="1" ht="15" x14ac:dyDescent="0.25">
      <c r="A278" s="267"/>
      <c r="B278" s="261" t="s">
        <v>625</v>
      </c>
      <c r="C278" s="425" t="s">
        <v>626</v>
      </c>
      <c r="D278" s="425"/>
      <c r="E278" s="425"/>
      <c r="F278" s="425"/>
      <c r="G278" s="425"/>
      <c r="H278" s="262" t="s">
        <v>409</v>
      </c>
      <c r="I278" s="268">
        <v>97.2</v>
      </c>
      <c r="J278" s="263"/>
      <c r="K278" s="264">
        <v>2.4300000000000002</v>
      </c>
      <c r="L278" s="269"/>
      <c r="M278" s="270"/>
      <c r="N278" s="271">
        <v>267.07</v>
      </c>
      <c r="O278" s="263"/>
      <c r="P278" s="266">
        <v>648.98</v>
      </c>
      <c r="Q278" s="272"/>
      <c r="R278" s="272"/>
      <c r="HY278" s="250"/>
      <c r="HZ278" s="250"/>
      <c r="IA278" s="250"/>
      <c r="IB278" s="250"/>
      <c r="IC278" s="250"/>
      <c r="ID278" s="250"/>
      <c r="IE278" s="250"/>
      <c r="IG278" s="214"/>
      <c r="IH278" s="214" t="s">
        <v>626</v>
      </c>
      <c r="II278" s="214"/>
      <c r="IJ278" s="250"/>
      <c r="IK278" s="214"/>
      <c r="IL278" s="214"/>
      <c r="IM278" s="250"/>
    </row>
    <row r="279" spans="1:261" s="209" customFormat="1" ht="15" x14ac:dyDescent="0.25">
      <c r="A279" s="282"/>
      <c r="B279" s="212"/>
      <c r="C279" s="458" t="s">
        <v>573</v>
      </c>
      <c r="D279" s="458"/>
      <c r="E279" s="458"/>
      <c r="F279" s="458"/>
      <c r="G279" s="458"/>
      <c r="H279" s="253"/>
      <c r="I279" s="254"/>
      <c r="J279" s="254"/>
      <c r="K279" s="254"/>
      <c r="L279" s="256"/>
      <c r="M279" s="254"/>
      <c r="N279" s="283"/>
      <c r="O279" s="254"/>
      <c r="P279" s="284">
        <v>648.98</v>
      </c>
      <c r="Q279" s="272"/>
      <c r="R279" s="272"/>
      <c r="HY279" s="250"/>
      <c r="HZ279" s="250"/>
      <c r="IA279" s="250"/>
      <c r="IB279" s="250"/>
      <c r="IC279" s="250"/>
      <c r="ID279" s="250"/>
      <c r="IE279" s="250"/>
      <c r="IG279" s="214"/>
      <c r="IH279" s="214"/>
      <c r="II279" s="214"/>
      <c r="IJ279" s="250" t="s">
        <v>573</v>
      </c>
      <c r="IK279" s="214"/>
      <c r="IL279" s="214"/>
      <c r="IM279" s="250"/>
    </row>
    <row r="280" spans="1:261" s="209" customFormat="1" ht="15" x14ac:dyDescent="0.25">
      <c r="A280" s="273"/>
      <c r="B280" s="261"/>
      <c r="C280" s="425" t="s">
        <v>410</v>
      </c>
      <c r="D280" s="425"/>
      <c r="E280" s="425"/>
      <c r="F280" s="425"/>
      <c r="G280" s="425"/>
      <c r="H280" s="262"/>
      <c r="I280" s="263"/>
      <c r="J280" s="263"/>
      <c r="K280" s="263"/>
      <c r="L280" s="265"/>
      <c r="M280" s="263"/>
      <c r="N280" s="265"/>
      <c r="O280" s="263"/>
      <c r="P280" s="277">
        <v>648.98</v>
      </c>
      <c r="HY280" s="250"/>
      <c r="HZ280" s="250"/>
      <c r="IA280" s="250"/>
      <c r="IB280" s="250"/>
      <c r="IC280" s="250"/>
      <c r="ID280" s="250"/>
      <c r="IE280" s="250"/>
      <c r="IG280" s="214"/>
      <c r="IH280" s="214"/>
      <c r="II280" s="214"/>
      <c r="IJ280" s="250"/>
      <c r="IK280" s="214"/>
      <c r="IL280" s="214" t="s">
        <v>410</v>
      </c>
      <c r="IM280" s="250"/>
    </row>
    <row r="281" spans="1:261" s="209" customFormat="1" ht="15" x14ac:dyDescent="0.25">
      <c r="A281" s="273"/>
      <c r="B281" s="261" t="s">
        <v>604</v>
      </c>
      <c r="C281" s="425" t="s">
        <v>605</v>
      </c>
      <c r="D281" s="425"/>
      <c r="E281" s="425"/>
      <c r="F281" s="425"/>
      <c r="G281" s="425"/>
      <c r="H281" s="262" t="s">
        <v>412</v>
      </c>
      <c r="I281" s="279">
        <v>89</v>
      </c>
      <c r="J281" s="263"/>
      <c r="K281" s="279">
        <v>89</v>
      </c>
      <c r="L281" s="265"/>
      <c r="M281" s="263"/>
      <c r="N281" s="265"/>
      <c r="O281" s="263"/>
      <c r="P281" s="277">
        <v>577.59</v>
      </c>
      <c r="HY281" s="250"/>
      <c r="HZ281" s="250"/>
      <c r="IA281" s="250"/>
      <c r="IB281" s="250"/>
      <c r="IC281" s="250"/>
      <c r="ID281" s="250"/>
      <c r="IE281" s="250"/>
      <c r="IG281" s="214"/>
      <c r="IH281" s="214"/>
      <c r="II281" s="214"/>
      <c r="IJ281" s="250"/>
      <c r="IK281" s="214"/>
      <c r="IL281" s="214" t="s">
        <v>605</v>
      </c>
      <c r="IM281" s="250"/>
    </row>
    <row r="282" spans="1:261" s="209" customFormat="1" ht="15" x14ac:dyDescent="0.25">
      <c r="A282" s="273"/>
      <c r="B282" s="261" t="s">
        <v>606</v>
      </c>
      <c r="C282" s="425" t="s">
        <v>607</v>
      </c>
      <c r="D282" s="425"/>
      <c r="E282" s="425"/>
      <c r="F282" s="425"/>
      <c r="G282" s="425"/>
      <c r="H282" s="262" t="s">
        <v>412</v>
      </c>
      <c r="I282" s="279">
        <v>40</v>
      </c>
      <c r="J282" s="263"/>
      <c r="K282" s="279">
        <v>40</v>
      </c>
      <c r="L282" s="265"/>
      <c r="M282" s="263"/>
      <c r="N282" s="265"/>
      <c r="O282" s="263"/>
      <c r="P282" s="277">
        <v>259.58999999999997</v>
      </c>
      <c r="HY282" s="250"/>
      <c r="HZ282" s="250"/>
      <c r="IA282" s="250"/>
      <c r="IB282" s="250"/>
      <c r="IC282" s="250"/>
      <c r="ID282" s="250"/>
      <c r="IE282" s="250"/>
      <c r="IG282" s="214"/>
      <c r="IH282" s="214"/>
      <c r="II282" s="214"/>
      <c r="IJ282" s="250"/>
      <c r="IK282" s="214"/>
      <c r="IL282" s="214" t="s">
        <v>607</v>
      </c>
      <c r="IM282" s="250"/>
    </row>
    <row r="283" spans="1:261" s="209" customFormat="1" ht="15" x14ac:dyDescent="0.25">
      <c r="A283" s="285"/>
      <c r="B283" s="286"/>
      <c r="C283" s="458" t="s">
        <v>414</v>
      </c>
      <c r="D283" s="458"/>
      <c r="E283" s="458"/>
      <c r="F283" s="458"/>
      <c r="G283" s="458"/>
      <c r="H283" s="253"/>
      <c r="I283" s="254"/>
      <c r="J283" s="254"/>
      <c r="K283" s="254"/>
      <c r="L283" s="256"/>
      <c r="M283" s="254"/>
      <c r="N283" s="283">
        <v>59446.400000000001</v>
      </c>
      <c r="O283" s="254"/>
      <c r="P283" s="284">
        <v>1486.16</v>
      </c>
      <c r="HY283" s="250"/>
      <c r="HZ283" s="250"/>
      <c r="IA283" s="250"/>
      <c r="IB283" s="250"/>
      <c r="IC283" s="250"/>
      <c r="ID283" s="250"/>
      <c r="IE283" s="250"/>
      <c r="IG283" s="214"/>
      <c r="IH283" s="214"/>
      <c r="II283" s="214"/>
      <c r="IJ283" s="250"/>
      <c r="IK283" s="214"/>
      <c r="IL283" s="214"/>
      <c r="IM283" s="250" t="s">
        <v>414</v>
      </c>
    </row>
    <row r="284" spans="1:261" s="209" customFormat="1" ht="0.75" customHeight="1" x14ac:dyDescent="0.25">
      <c r="A284" s="287"/>
      <c r="B284" s="288"/>
      <c r="C284" s="288"/>
      <c r="D284" s="288"/>
      <c r="E284" s="288"/>
      <c r="F284" s="288"/>
      <c r="G284" s="288"/>
      <c r="H284" s="289"/>
      <c r="I284" s="290"/>
      <c r="J284" s="290"/>
      <c r="K284" s="290"/>
      <c r="L284" s="291"/>
      <c r="M284" s="290"/>
      <c r="N284" s="291"/>
      <c r="O284" s="290"/>
      <c r="P284" s="292"/>
      <c r="HY284" s="250"/>
      <c r="HZ284" s="250"/>
      <c r="IA284" s="250"/>
      <c r="IB284" s="250"/>
      <c r="IC284" s="250"/>
      <c r="ID284" s="250"/>
      <c r="IE284" s="250"/>
      <c r="IG284" s="214"/>
      <c r="IH284" s="214"/>
      <c r="II284" s="214"/>
      <c r="IJ284" s="250"/>
      <c r="IK284" s="214"/>
      <c r="IL284" s="214"/>
      <c r="IM284" s="250"/>
    </row>
    <row r="285" spans="1:261" s="209" customFormat="1" ht="25.5" customHeight="1" x14ac:dyDescent="0.25">
      <c r="A285" s="251" t="s">
        <v>336</v>
      </c>
      <c r="B285" s="252" t="s">
        <v>666</v>
      </c>
      <c r="C285" s="444" t="s">
        <v>667</v>
      </c>
      <c r="D285" s="444"/>
      <c r="E285" s="444"/>
      <c r="F285" s="444"/>
      <c r="G285" s="444"/>
      <c r="H285" s="253" t="s">
        <v>510</v>
      </c>
      <c r="I285" s="254">
        <v>0.15</v>
      </c>
      <c r="J285" s="255">
        <v>1</v>
      </c>
      <c r="K285" s="296">
        <v>0.15</v>
      </c>
      <c r="L285" s="256"/>
      <c r="M285" s="254"/>
      <c r="N285" s="257"/>
      <c r="O285" s="254"/>
      <c r="P285" s="258"/>
      <c r="HY285" s="250"/>
      <c r="HZ285" s="250"/>
      <c r="IA285" s="250" t="s">
        <v>667</v>
      </c>
      <c r="IB285" s="250" t="s">
        <v>469</v>
      </c>
      <c r="IC285" s="250" t="s">
        <v>469</v>
      </c>
      <c r="ID285" s="250" t="s">
        <v>469</v>
      </c>
      <c r="IE285" s="250" t="s">
        <v>469</v>
      </c>
      <c r="IG285" s="214"/>
      <c r="IH285" s="214"/>
      <c r="II285" s="214"/>
      <c r="IJ285" s="250"/>
      <c r="IK285" s="214"/>
      <c r="IL285" s="214"/>
      <c r="IM285" s="250"/>
    </row>
    <row r="286" spans="1:261" s="209" customFormat="1" ht="15" x14ac:dyDescent="0.25">
      <c r="A286" s="260"/>
      <c r="B286" s="261" t="s">
        <v>64</v>
      </c>
      <c r="C286" s="425" t="s">
        <v>494</v>
      </c>
      <c r="D286" s="425"/>
      <c r="E286" s="425"/>
      <c r="F286" s="425"/>
      <c r="G286" s="425"/>
      <c r="H286" s="262" t="s">
        <v>409</v>
      </c>
      <c r="I286" s="263"/>
      <c r="J286" s="263"/>
      <c r="K286" s="264">
        <v>3.12</v>
      </c>
      <c r="L286" s="265"/>
      <c r="M286" s="263"/>
      <c r="N286" s="265"/>
      <c r="O286" s="263"/>
      <c r="P286" s="266">
        <v>1044.58</v>
      </c>
      <c r="HY286" s="250"/>
      <c r="HZ286" s="250"/>
      <c r="IA286" s="250"/>
      <c r="IB286" s="250"/>
      <c r="IC286" s="250"/>
      <c r="ID286" s="250"/>
      <c r="IE286" s="250"/>
      <c r="IG286" s="214" t="s">
        <v>494</v>
      </c>
      <c r="IH286" s="214"/>
      <c r="II286" s="214"/>
      <c r="IJ286" s="250"/>
      <c r="IK286" s="214"/>
      <c r="IL286" s="214"/>
      <c r="IM286" s="250"/>
    </row>
    <row r="287" spans="1:261" s="209" customFormat="1" ht="15" x14ac:dyDescent="0.25">
      <c r="A287" s="267"/>
      <c r="B287" s="261" t="s">
        <v>611</v>
      </c>
      <c r="C287" s="425" t="s">
        <v>612</v>
      </c>
      <c r="D287" s="425"/>
      <c r="E287" s="425"/>
      <c r="F287" s="425"/>
      <c r="G287" s="425"/>
      <c r="H287" s="262" t="s">
        <v>409</v>
      </c>
      <c r="I287" s="268">
        <v>20.8</v>
      </c>
      <c r="J287" s="263"/>
      <c r="K287" s="264">
        <v>3.12</v>
      </c>
      <c r="L287" s="269"/>
      <c r="M287" s="270"/>
      <c r="N287" s="271">
        <v>334.8</v>
      </c>
      <c r="O287" s="263"/>
      <c r="P287" s="266">
        <v>1044.58</v>
      </c>
      <c r="Q287" s="272"/>
      <c r="R287" s="272"/>
      <c r="HY287" s="250"/>
      <c r="HZ287" s="250"/>
      <c r="IA287" s="250"/>
      <c r="IB287" s="250"/>
      <c r="IC287" s="250"/>
      <c r="ID287" s="250"/>
      <c r="IE287" s="250"/>
      <c r="IG287" s="214"/>
      <c r="IH287" s="214" t="s">
        <v>612</v>
      </c>
      <c r="II287" s="214"/>
      <c r="IJ287" s="250"/>
      <c r="IK287" s="214"/>
      <c r="IL287" s="214"/>
      <c r="IM287" s="250"/>
    </row>
    <row r="288" spans="1:261" s="209" customFormat="1" ht="15" x14ac:dyDescent="0.25">
      <c r="A288" s="260"/>
      <c r="B288" s="261" t="s">
        <v>63</v>
      </c>
      <c r="C288" s="425" t="s">
        <v>407</v>
      </c>
      <c r="D288" s="425"/>
      <c r="E288" s="425"/>
      <c r="F288" s="425"/>
      <c r="G288" s="425"/>
      <c r="H288" s="262"/>
      <c r="I288" s="263"/>
      <c r="J288" s="263"/>
      <c r="K288" s="263"/>
      <c r="L288" s="265"/>
      <c r="M288" s="263"/>
      <c r="N288" s="265"/>
      <c r="O288" s="263"/>
      <c r="P288" s="277">
        <v>77.400000000000006</v>
      </c>
      <c r="HY288" s="250"/>
      <c r="HZ288" s="250"/>
      <c r="IA288" s="250"/>
      <c r="IB288" s="250"/>
      <c r="IC288" s="250"/>
      <c r="ID288" s="250"/>
      <c r="IE288" s="250"/>
      <c r="IG288" s="214" t="s">
        <v>407</v>
      </c>
      <c r="IH288" s="214"/>
      <c r="II288" s="214"/>
      <c r="IJ288" s="250"/>
      <c r="IK288" s="214"/>
      <c r="IL288" s="214"/>
      <c r="IM288" s="250"/>
    </row>
    <row r="289" spans="1:247" s="209" customFormat="1" ht="15" x14ac:dyDescent="0.25">
      <c r="A289" s="260"/>
      <c r="B289" s="261"/>
      <c r="C289" s="425" t="s">
        <v>497</v>
      </c>
      <c r="D289" s="425"/>
      <c r="E289" s="425"/>
      <c r="F289" s="425"/>
      <c r="G289" s="425"/>
      <c r="H289" s="262" t="s">
        <v>409</v>
      </c>
      <c r="I289" s="263"/>
      <c r="J289" s="263"/>
      <c r="K289" s="264">
        <v>0.06</v>
      </c>
      <c r="L289" s="265"/>
      <c r="M289" s="263"/>
      <c r="N289" s="265"/>
      <c r="O289" s="263"/>
      <c r="P289" s="277">
        <v>24.07</v>
      </c>
      <c r="HY289" s="250"/>
      <c r="HZ289" s="250"/>
      <c r="IA289" s="250"/>
      <c r="IB289" s="250"/>
      <c r="IC289" s="250"/>
      <c r="ID289" s="250"/>
      <c r="IE289" s="250"/>
      <c r="IG289" s="214" t="s">
        <v>497</v>
      </c>
      <c r="IH289" s="214"/>
      <c r="II289" s="214"/>
      <c r="IJ289" s="250"/>
      <c r="IK289" s="214"/>
      <c r="IL289" s="214"/>
      <c r="IM289" s="250"/>
    </row>
    <row r="290" spans="1:247" s="209" customFormat="1" ht="15" x14ac:dyDescent="0.25">
      <c r="A290" s="267"/>
      <c r="B290" s="261" t="s">
        <v>498</v>
      </c>
      <c r="C290" s="425" t="s">
        <v>499</v>
      </c>
      <c r="D290" s="425"/>
      <c r="E290" s="425"/>
      <c r="F290" s="425"/>
      <c r="G290" s="425"/>
      <c r="H290" s="262" t="s">
        <v>564</v>
      </c>
      <c r="I290" s="268">
        <v>0.2</v>
      </c>
      <c r="J290" s="263"/>
      <c r="K290" s="264">
        <v>0.03</v>
      </c>
      <c r="L290" s="269"/>
      <c r="M290" s="270"/>
      <c r="N290" s="271">
        <v>1607.46</v>
      </c>
      <c r="O290" s="263"/>
      <c r="P290" s="266">
        <v>48.22</v>
      </c>
      <c r="Q290" s="272"/>
      <c r="R290" s="272"/>
      <c r="HY290" s="250"/>
      <c r="HZ290" s="250"/>
      <c r="IA290" s="250"/>
      <c r="IB290" s="250"/>
      <c r="IC290" s="250"/>
      <c r="ID290" s="250"/>
      <c r="IE290" s="250"/>
      <c r="IG290" s="214"/>
      <c r="IH290" s="214" t="s">
        <v>499</v>
      </c>
      <c r="II290" s="214"/>
      <c r="IJ290" s="250"/>
      <c r="IK290" s="214"/>
      <c r="IL290" s="214"/>
      <c r="IM290" s="250"/>
    </row>
    <row r="291" spans="1:247" s="209" customFormat="1" ht="15" x14ac:dyDescent="0.25">
      <c r="A291" s="273"/>
      <c r="B291" s="261" t="s">
        <v>500</v>
      </c>
      <c r="C291" s="425" t="s">
        <v>501</v>
      </c>
      <c r="D291" s="425"/>
      <c r="E291" s="425"/>
      <c r="F291" s="425"/>
      <c r="G291" s="425"/>
      <c r="H291" s="262" t="s">
        <v>409</v>
      </c>
      <c r="I291" s="268">
        <v>0.2</v>
      </c>
      <c r="J291" s="263"/>
      <c r="K291" s="264">
        <v>0.03</v>
      </c>
      <c r="L291" s="265"/>
      <c r="M291" s="263"/>
      <c r="N291" s="274">
        <v>460.03</v>
      </c>
      <c r="O291" s="263"/>
      <c r="P291" s="277">
        <v>13.8</v>
      </c>
      <c r="HY291" s="250"/>
      <c r="HZ291" s="250"/>
      <c r="IA291" s="250"/>
      <c r="IB291" s="250"/>
      <c r="IC291" s="250"/>
      <c r="ID291" s="250"/>
      <c r="IE291" s="250"/>
      <c r="IG291" s="214"/>
      <c r="IH291" s="214"/>
      <c r="II291" s="214" t="s">
        <v>501</v>
      </c>
      <c r="IJ291" s="250"/>
      <c r="IK291" s="214"/>
      <c r="IL291" s="214"/>
      <c r="IM291" s="250"/>
    </row>
    <row r="292" spans="1:247" s="209" customFormat="1" ht="15" x14ac:dyDescent="0.25">
      <c r="A292" s="267"/>
      <c r="B292" s="261" t="s">
        <v>631</v>
      </c>
      <c r="C292" s="425" t="s">
        <v>632</v>
      </c>
      <c r="D292" s="425"/>
      <c r="E292" s="425"/>
      <c r="F292" s="425"/>
      <c r="G292" s="425"/>
      <c r="H292" s="262" t="s">
        <v>564</v>
      </c>
      <c r="I292" s="268">
        <v>4.9000000000000004</v>
      </c>
      <c r="J292" s="263"/>
      <c r="K292" s="278">
        <v>0.73499999999999999</v>
      </c>
      <c r="L292" s="275">
        <v>1.75</v>
      </c>
      <c r="M292" s="276">
        <v>1.53</v>
      </c>
      <c r="N292" s="271">
        <v>2.68</v>
      </c>
      <c r="O292" s="263"/>
      <c r="P292" s="266">
        <v>1.97</v>
      </c>
      <c r="Q292" s="272"/>
      <c r="R292" s="272"/>
      <c r="HY292" s="250"/>
      <c r="HZ292" s="250"/>
      <c r="IA292" s="250"/>
      <c r="IB292" s="250"/>
      <c r="IC292" s="250"/>
      <c r="ID292" s="250"/>
      <c r="IE292" s="250"/>
      <c r="IG292" s="214"/>
      <c r="IH292" s="214" t="s">
        <v>632</v>
      </c>
      <c r="II292" s="214"/>
      <c r="IJ292" s="250"/>
      <c r="IK292" s="214"/>
      <c r="IL292" s="214"/>
      <c r="IM292" s="250"/>
    </row>
    <row r="293" spans="1:247" s="209" customFormat="1" ht="15" x14ac:dyDescent="0.25">
      <c r="A293" s="267"/>
      <c r="B293" s="261" t="s">
        <v>652</v>
      </c>
      <c r="C293" s="425" t="s">
        <v>653</v>
      </c>
      <c r="D293" s="425"/>
      <c r="E293" s="425"/>
      <c r="F293" s="425"/>
      <c r="G293" s="425"/>
      <c r="H293" s="262" t="s">
        <v>564</v>
      </c>
      <c r="I293" s="268">
        <v>4.9000000000000004</v>
      </c>
      <c r="J293" s="263"/>
      <c r="K293" s="278">
        <v>0.73499999999999999</v>
      </c>
      <c r="L293" s="275">
        <v>8.84</v>
      </c>
      <c r="M293" s="276">
        <v>1.43</v>
      </c>
      <c r="N293" s="271">
        <v>12.64</v>
      </c>
      <c r="O293" s="263"/>
      <c r="P293" s="266">
        <v>9.2899999999999991</v>
      </c>
      <c r="Q293" s="272"/>
      <c r="R293" s="272"/>
      <c r="HY293" s="250"/>
      <c r="HZ293" s="250"/>
      <c r="IA293" s="250"/>
      <c r="IB293" s="250"/>
      <c r="IC293" s="250"/>
      <c r="ID293" s="250"/>
      <c r="IE293" s="250"/>
      <c r="IG293" s="214"/>
      <c r="IH293" s="214" t="s">
        <v>653</v>
      </c>
      <c r="II293" s="214"/>
      <c r="IJ293" s="250"/>
      <c r="IK293" s="214"/>
      <c r="IL293" s="214"/>
      <c r="IM293" s="250"/>
    </row>
    <row r="294" spans="1:247" s="209" customFormat="1" ht="15" x14ac:dyDescent="0.25">
      <c r="A294" s="267"/>
      <c r="B294" s="261" t="s">
        <v>502</v>
      </c>
      <c r="C294" s="425" t="s">
        <v>503</v>
      </c>
      <c r="D294" s="425"/>
      <c r="E294" s="425"/>
      <c r="F294" s="425"/>
      <c r="G294" s="425"/>
      <c r="H294" s="262" t="s">
        <v>564</v>
      </c>
      <c r="I294" s="268">
        <v>0.2</v>
      </c>
      <c r="J294" s="263"/>
      <c r="K294" s="264">
        <v>0.03</v>
      </c>
      <c r="L294" s="275">
        <v>477.92</v>
      </c>
      <c r="M294" s="276">
        <v>1.25</v>
      </c>
      <c r="N294" s="271">
        <v>597.4</v>
      </c>
      <c r="O294" s="263"/>
      <c r="P294" s="266">
        <v>17.920000000000002</v>
      </c>
      <c r="Q294" s="272"/>
      <c r="R294" s="272"/>
      <c r="HY294" s="250"/>
      <c r="HZ294" s="250"/>
      <c r="IA294" s="250"/>
      <c r="IB294" s="250"/>
      <c r="IC294" s="250"/>
      <c r="ID294" s="250"/>
      <c r="IE294" s="250"/>
      <c r="IG294" s="214"/>
      <c r="IH294" s="214" t="s">
        <v>503</v>
      </c>
      <c r="II294" s="214"/>
      <c r="IJ294" s="250"/>
      <c r="IK294" s="214"/>
      <c r="IL294" s="214"/>
      <c r="IM294" s="250"/>
    </row>
    <row r="295" spans="1:247" s="209" customFormat="1" ht="15" x14ac:dyDescent="0.25">
      <c r="A295" s="273"/>
      <c r="B295" s="261" t="s">
        <v>504</v>
      </c>
      <c r="C295" s="425" t="s">
        <v>505</v>
      </c>
      <c r="D295" s="425"/>
      <c r="E295" s="425"/>
      <c r="F295" s="425"/>
      <c r="G295" s="425"/>
      <c r="H295" s="262" t="s">
        <v>409</v>
      </c>
      <c r="I295" s="268">
        <v>0.2</v>
      </c>
      <c r="J295" s="263"/>
      <c r="K295" s="264">
        <v>0.03</v>
      </c>
      <c r="L295" s="265"/>
      <c r="M295" s="263"/>
      <c r="N295" s="274">
        <v>342.46</v>
      </c>
      <c r="O295" s="263"/>
      <c r="P295" s="277">
        <v>10.27</v>
      </c>
      <c r="HY295" s="250"/>
      <c r="HZ295" s="250"/>
      <c r="IA295" s="250"/>
      <c r="IB295" s="250"/>
      <c r="IC295" s="250"/>
      <c r="ID295" s="250"/>
      <c r="IE295" s="250"/>
      <c r="IG295" s="214"/>
      <c r="IH295" s="214"/>
      <c r="II295" s="214" t="s">
        <v>505</v>
      </c>
      <c r="IJ295" s="250"/>
      <c r="IK295" s="214"/>
      <c r="IL295" s="214"/>
      <c r="IM295" s="250"/>
    </row>
    <row r="296" spans="1:247" s="209" customFormat="1" ht="15" x14ac:dyDescent="0.25">
      <c r="A296" s="260"/>
      <c r="B296" s="261" t="s">
        <v>61</v>
      </c>
      <c r="C296" s="425" t="s">
        <v>408</v>
      </c>
      <c r="D296" s="425"/>
      <c r="E296" s="425"/>
      <c r="F296" s="425"/>
      <c r="G296" s="425"/>
      <c r="H296" s="262"/>
      <c r="I296" s="263"/>
      <c r="J296" s="263"/>
      <c r="K296" s="263"/>
      <c r="L296" s="265"/>
      <c r="M296" s="263"/>
      <c r="N296" s="265"/>
      <c r="O296" s="263"/>
      <c r="P296" s="277">
        <v>82.12</v>
      </c>
      <c r="HY296" s="250"/>
      <c r="HZ296" s="250"/>
      <c r="IA296" s="250"/>
      <c r="IB296" s="250"/>
      <c r="IC296" s="250"/>
      <c r="ID296" s="250"/>
      <c r="IE296" s="250"/>
      <c r="IG296" s="214" t="s">
        <v>408</v>
      </c>
      <c r="IH296" s="214"/>
      <c r="II296" s="214"/>
      <c r="IJ296" s="250"/>
      <c r="IK296" s="214"/>
      <c r="IL296" s="214"/>
      <c r="IM296" s="250"/>
    </row>
    <row r="297" spans="1:247" s="209" customFormat="1" ht="23.25" x14ac:dyDescent="0.25">
      <c r="A297" s="267"/>
      <c r="B297" s="261" t="s">
        <v>635</v>
      </c>
      <c r="C297" s="425" t="s">
        <v>636</v>
      </c>
      <c r="D297" s="425"/>
      <c r="E297" s="425"/>
      <c r="F297" s="425"/>
      <c r="G297" s="425"/>
      <c r="H297" s="262" t="s">
        <v>637</v>
      </c>
      <c r="I297" s="278">
        <v>0.245</v>
      </c>
      <c r="J297" s="263"/>
      <c r="K297" s="281">
        <v>3.6749999999999998E-2</v>
      </c>
      <c r="L297" s="275">
        <v>37.71</v>
      </c>
      <c r="M297" s="300">
        <v>1.7</v>
      </c>
      <c r="N297" s="271">
        <v>64.11</v>
      </c>
      <c r="O297" s="263"/>
      <c r="P297" s="266">
        <v>2.36</v>
      </c>
      <c r="Q297" s="272"/>
      <c r="R297" s="272"/>
      <c r="HY297" s="250"/>
      <c r="HZ297" s="250"/>
      <c r="IA297" s="250"/>
      <c r="IB297" s="250"/>
      <c r="IC297" s="250"/>
      <c r="ID297" s="250"/>
      <c r="IE297" s="250"/>
      <c r="IG297" s="214"/>
      <c r="IH297" s="214" t="s">
        <v>636</v>
      </c>
      <c r="II297" s="214"/>
      <c r="IJ297" s="250"/>
      <c r="IK297" s="214"/>
      <c r="IL297" s="214"/>
      <c r="IM297" s="250"/>
    </row>
    <row r="298" spans="1:247" s="209" customFormat="1" ht="23.25" x14ac:dyDescent="0.25">
      <c r="A298" s="267"/>
      <c r="B298" s="261" t="s">
        <v>638</v>
      </c>
      <c r="C298" s="425" t="s">
        <v>639</v>
      </c>
      <c r="D298" s="425"/>
      <c r="E298" s="425"/>
      <c r="F298" s="425"/>
      <c r="G298" s="425"/>
      <c r="H298" s="262" t="s">
        <v>517</v>
      </c>
      <c r="I298" s="281">
        <v>6.2E-4</v>
      </c>
      <c r="J298" s="263"/>
      <c r="K298" s="304">
        <v>9.2999999999999997E-5</v>
      </c>
      <c r="L298" s="280">
        <v>99190.96</v>
      </c>
      <c r="M298" s="276">
        <v>1.38</v>
      </c>
      <c r="N298" s="271">
        <v>136883.51999999999</v>
      </c>
      <c r="O298" s="263"/>
      <c r="P298" s="266">
        <v>12.73</v>
      </c>
      <c r="Q298" s="272"/>
      <c r="R298" s="272"/>
      <c r="HY298" s="250"/>
      <c r="HZ298" s="250"/>
      <c r="IA298" s="250"/>
      <c r="IB298" s="250"/>
      <c r="IC298" s="250"/>
      <c r="ID298" s="250"/>
      <c r="IE298" s="250"/>
      <c r="IG298" s="214"/>
      <c r="IH298" s="214" t="s">
        <v>639</v>
      </c>
      <c r="II298" s="214"/>
      <c r="IJ298" s="250"/>
      <c r="IK298" s="214"/>
      <c r="IL298" s="214"/>
      <c r="IM298" s="250"/>
    </row>
    <row r="299" spans="1:247" s="209" customFormat="1" ht="15" x14ac:dyDescent="0.25">
      <c r="A299" s="267"/>
      <c r="B299" s="261" t="s">
        <v>640</v>
      </c>
      <c r="C299" s="425" t="s">
        <v>641</v>
      </c>
      <c r="D299" s="425"/>
      <c r="E299" s="425"/>
      <c r="F299" s="425"/>
      <c r="G299" s="425"/>
      <c r="H299" s="262" t="s">
        <v>506</v>
      </c>
      <c r="I299" s="264">
        <v>0.25</v>
      </c>
      <c r="J299" s="263"/>
      <c r="K299" s="299">
        <v>3.7499999999999999E-2</v>
      </c>
      <c r="L299" s="275">
        <v>931.11</v>
      </c>
      <c r="M299" s="276">
        <v>1.61</v>
      </c>
      <c r="N299" s="271">
        <v>1499.09</v>
      </c>
      <c r="O299" s="263"/>
      <c r="P299" s="266">
        <v>56.22</v>
      </c>
      <c r="Q299" s="272"/>
      <c r="R299" s="272"/>
      <c r="HY299" s="250"/>
      <c r="HZ299" s="250"/>
      <c r="IA299" s="250"/>
      <c r="IB299" s="250"/>
      <c r="IC299" s="250"/>
      <c r="ID299" s="250"/>
      <c r="IE299" s="250"/>
      <c r="IG299" s="214"/>
      <c r="IH299" s="214" t="s">
        <v>641</v>
      </c>
      <c r="II299" s="214"/>
      <c r="IJ299" s="250"/>
      <c r="IK299" s="214"/>
      <c r="IL299" s="214"/>
      <c r="IM299" s="250"/>
    </row>
    <row r="300" spans="1:247" s="209" customFormat="1" ht="15" x14ac:dyDescent="0.25">
      <c r="A300" s="267"/>
      <c r="B300" s="261" t="s">
        <v>642</v>
      </c>
      <c r="C300" s="425" t="s">
        <v>643</v>
      </c>
      <c r="D300" s="425"/>
      <c r="E300" s="425"/>
      <c r="F300" s="425"/>
      <c r="G300" s="425"/>
      <c r="H300" s="262" t="s">
        <v>517</v>
      </c>
      <c r="I300" s="281">
        <v>7.2000000000000005E-4</v>
      </c>
      <c r="J300" s="263"/>
      <c r="K300" s="304">
        <v>1.08E-4</v>
      </c>
      <c r="L300" s="280">
        <v>82698.14</v>
      </c>
      <c r="M300" s="276">
        <v>1.21</v>
      </c>
      <c r="N300" s="271">
        <v>100064.75</v>
      </c>
      <c r="O300" s="263"/>
      <c r="P300" s="266">
        <v>10.81</v>
      </c>
      <c r="Q300" s="272"/>
      <c r="R300" s="272"/>
      <c r="HY300" s="250"/>
      <c r="HZ300" s="250"/>
      <c r="IA300" s="250"/>
      <c r="IB300" s="250"/>
      <c r="IC300" s="250"/>
      <c r="ID300" s="250"/>
      <c r="IE300" s="250"/>
      <c r="IG300" s="214"/>
      <c r="IH300" s="214" t="s">
        <v>643</v>
      </c>
      <c r="II300" s="214"/>
      <c r="IJ300" s="250"/>
      <c r="IK300" s="214"/>
      <c r="IL300" s="214"/>
      <c r="IM300" s="250"/>
    </row>
    <row r="301" spans="1:247" s="209" customFormat="1" ht="15" x14ac:dyDescent="0.25">
      <c r="A301" s="282"/>
      <c r="B301" s="212"/>
      <c r="C301" s="458" t="s">
        <v>573</v>
      </c>
      <c r="D301" s="458"/>
      <c r="E301" s="458"/>
      <c r="F301" s="458"/>
      <c r="G301" s="458"/>
      <c r="H301" s="253"/>
      <c r="I301" s="254"/>
      <c r="J301" s="254"/>
      <c r="K301" s="254"/>
      <c r="L301" s="256"/>
      <c r="M301" s="254"/>
      <c r="N301" s="283"/>
      <c r="O301" s="254"/>
      <c r="P301" s="284">
        <v>1228.17</v>
      </c>
      <c r="Q301" s="272"/>
      <c r="R301" s="272"/>
      <c r="HY301" s="250"/>
      <c r="HZ301" s="250"/>
      <c r="IA301" s="250"/>
      <c r="IB301" s="250"/>
      <c r="IC301" s="250"/>
      <c r="ID301" s="250"/>
      <c r="IE301" s="250"/>
      <c r="IG301" s="214"/>
      <c r="IH301" s="214"/>
      <c r="II301" s="214"/>
      <c r="IJ301" s="250" t="s">
        <v>573</v>
      </c>
      <c r="IK301" s="214"/>
      <c r="IL301" s="214"/>
      <c r="IM301" s="250"/>
    </row>
    <row r="302" spans="1:247" s="209" customFormat="1" ht="15" x14ac:dyDescent="0.25">
      <c r="A302" s="273" t="s">
        <v>668</v>
      </c>
      <c r="B302" s="261" t="s">
        <v>507</v>
      </c>
      <c r="C302" s="425" t="s">
        <v>508</v>
      </c>
      <c r="D302" s="425"/>
      <c r="E302" s="425"/>
      <c r="F302" s="425"/>
      <c r="G302" s="425"/>
      <c r="H302" s="262" t="s">
        <v>412</v>
      </c>
      <c r="I302" s="279">
        <v>2</v>
      </c>
      <c r="J302" s="263"/>
      <c r="K302" s="279">
        <v>2</v>
      </c>
      <c r="L302" s="265"/>
      <c r="M302" s="263"/>
      <c r="N302" s="265"/>
      <c r="O302" s="263"/>
      <c r="P302" s="277">
        <v>20.89</v>
      </c>
      <c r="HY302" s="250"/>
      <c r="HZ302" s="250"/>
      <c r="IA302" s="250"/>
      <c r="IB302" s="250"/>
      <c r="IC302" s="250"/>
      <c r="ID302" s="250"/>
      <c r="IE302" s="250"/>
      <c r="IG302" s="214"/>
      <c r="IH302" s="214"/>
      <c r="II302" s="214"/>
      <c r="IJ302" s="250"/>
      <c r="IK302" s="214" t="s">
        <v>508</v>
      </c>
      <c r="IL302" s="214"/>
      <c r="IM302" s="250"/>
    </row>
    <row r="303" spans="1:247" s="209" customFormat="1" ht="15" x14ac:dyDescent="0.25">
      <c r="A303" s="273"/>
      <c r="B303" s="261"/>
      <c r="C303" s="425" t="s">
        <v>410</v>
      </c>
      <c r="D303" s="425"/>
      <c r="E303" s="425"/>
      <c r="F303" s="425"/>
      <c r="G303" s="425"/>
      <c r="H303" s="262"/>
      <c r="I303" s="263"/>
      <c r="J303" s="263"/>
      <c r="K303" s="263"/>
      <c r="L303" s="265"/>
      <c r="M303" s="263"/>
      <c r="N303" s="265"/>
      <c r="O303" s="263"/>
      <c r="P303" s="266">
        <v>1068.6500000000001</v>
      </c>
      <c r="HY303" s="250"/>
      <c r="HZ303" s="250"/>
      <c r="IA303" s="250"/>
      <c r="IB303" s="250"/>
      <c r="IC303" s="250"/>
      <c r="ID303" s="250"/>
      <c r="IE303" s="250"/>
      <c r="IG303" s="214"/>
      <c r="IH303" s="214"/>
      <c r="II303" s="214"/>
      <c r="IJ303" s="250"/>
      <c r="IK303" s="214"/>
      <c r="IL303" s="214" t="s">
        <v>410</v>
      </c>
      <c r="IM303" s="250"/>
    </row>
    <row r="304" spans="1:247" s="209" customFormat="1" ht="15" x14ac:dyDescent="0.25">
      <c r="A304" s="273"/>
      <c r="B304" s="261" t="s">
        <v>574</v>
      </c>
      <c r="C304" s="425" t="s">
        <v>411</v>
      </c>
      <c r="D304" s="425"/>
      <c r="E304" s="425"/>
      <c r="F304" s="425"/>
      <c r="G304" s="425"/>
      <c r="H304" s="262" t="s">
        <v>412</v>
      </c>
      <c r="I304" s="279">
        <v>97</v>
      </c>
      <c r="J304" s="263"/>
      <c r="K304" s="279">
        <v>97</v>
      </c>
      <c r="L304" s="265"/>
      <c r="M304" s="263"/>
      <c r="N304" s="265"/>
      <c r="O304" s="263"/>
      <c r="P304" s="266">
        <v>1036.5899999999999</v>
      </c>
      <c r="HY304" s="250"/>
      <c r="HZ304" s="250"/>
      <c r="IA304" s="250"/>
      <c r="IB304" s="250"/>
      <c r="IC304" s="250"/>
      <c r="ID304" s="250"/>
      <c r="IE304" s="250"/>
      <c r="IG304" s="214"/>
      <c r="IH304" s="214"/>
      <c r="II304" s="214"/>
      <c r="IJ304" s="250"/>
      <c r="IK304" s="214"/>
      <c r="IL304" s="214" t="s">
        <v>411</v>
      </c>
      <c r="IM304" s="250"/>
    </row>
    <row r="305" spans="1:261" s="209" customFormat="1" ht="15" x14ac:dyDescent="0.25">
      <c r="A305" s="273"/>
      <c r="B305" s="261" t="s">
        <v>575</v>
      </c>
      <c r="C305" s="425" t="s">
        <v>413</v>
      </c>
      <c r="D305" s="425"/>
      <c r="E305" s="425"/>
      <c r="F305" s="425"/>
      <c r="G305" s="425"/>
      <c r="H305" s="262" t="s">
        <v>412</v>
      </c>
      <c r="I305" s="279">
        <v>51</v>
      </c>
      <c r="J305" s="263"/>
      <c r="K305" s="279">
        <v>51</v>
      </c>
      <c r="L305" s="265"/>
      <c r="M305" s="263"/>
      <c r="N305" s="265"/>
      <c r="O305" s="263"/>
      <c r="P305" s="277">
        <v>545.01</v>
      </c>
      <c r="HY305" s="250"/>
      <c r="HZ305" s="250"/>
      <c r="IA305" s="250"/>
      <c r="IB305" s="250"/>
      <c r="IC305" s="250"/>
      <c r="ID305" s="250"/>
      <c r="IE305" s="250"/>
      <c r="IG305" s="214"/>
      <c r="IH305" s="214"/>
      <c r="II305" s="214"/>
      <c r="IJ305" s="250"/>
      <c r="IK305" s="214"/>
      <c r="IL305" s="214" t="s">
        <v>413</v>
      </c>
      <c r="IM305" s="250"/>
    </row>
    <row r="306" spans="1:261" s="209" customFormat="1" ht="15" x14ac:dyDescent="0.25">
      <c r="A306" s="285"/>
      <c r="B306" s="286"/>
      <c r="C306" s="458" t="s">
        <v>414</v>
      </c>
      <c r="D306" s="458"/>
      <c r="E306" s="458"/>
      <c r="F306" s="458"/>
      <c r="G306" s="458"/>
      <c r="H306" s="253"/>
      <c r="I306" s="254"/>
      <c r="J306" s="254"/>
      <c r="K306" s="254"/>
      <c r="L306" s="256"/>
      <c r="M306" s="254"/>
      <c r="N306" s="283">
        <v>18871.07</v>
      </c>
      <c r="O306" s="254"/>
      <c r="P306" s="284">
        <v>2830.66</v>
      </c>
      <c r="HY306" s="250"/>
      <c r="HZ306" s="250"/>
      <c r="IA306" s="250"/>
      <c r="IB306" s="250"/>
      <c r="IC306" s="250"/>
      <c r="ID306" s="250"/>
      <c r="IE306" s="250"/>
      <c r="IG306" s="214"/>
      <c r="IH306" s="214"/>
      <c r="II306" s="214"/>
      <c r="IJ306" s="250"/>
      <c r="IK306" s="214"/>
      <c r="IL306" s="214"/>
      <c r="IM306" s="250" t="s">
        <v>414</v>
      </c>
    </row>
    <row r="307" spans="1:261" s="209" customFormat="1" ht="0.75" customHeight="1" x14ac:dyDescent="0.25">
      <c r="A307" s="287"/>
      <c r="B307" s="288"/>
      <c r="C307" s="288"/>
      <c r="D307" s="288"/>
      <c r="E307" s="288"/>
      <c r="F307" s="288"/>
      <c r="G307" s="288"/>
      <c r="H307" s="289"/>
      <c r="I307" s="290"/>
      <c r="J307" s="290"/>
      <c r="K307" s="290"/>
      <c r="L307" s="291"/>
      <c r="M307" s="290"/>
      <c r="N307" s="291"/>
      <c r="O307" s="290"/>
      <c r="P307" s="292"/>
      <c r="HY307" s="250"/>
      <c r="HZ307" s="250"/>
      <c r="IA307" s="250"/>
      <c r="IB307" s="250"/>
      <c r="IC307" s="250"/>
      <c r="ID307" s="250"/>
      <c r="IE307" s="250"/>
      <c r="IG307" s="214"/>
      <c r="IH307" s="214"/>
      <c r="II307" s="214"/>
      <c r="IJ307" s="250"/>
      <c r="IK307" s="214"/>
      <c r="IL307" s="214"/>
      <c r="IM307" s="250"/>
    </row>
    <row r="308" spans="1:261" s="209" customFormat="1" ht="15" x14ac:dyDescent="0.25">
      <c r="A308" s="251" t="s">
        <v>326</v>
      </c>
      <c r="B308" s="252" t="s">
        <v>656</v>
      </c>
      <c r="C308" s="444" t="s">
        <v>657</v>
      </c>
      <c r="D308" s="444"/>
      <c r="E308" s="444"/>
      <c r="F308" s="444"/>
      <c r="G308" s="444"/>
      <c r="H308" s="253" t="s">
        <v>658</v>
      </c>
      <c r="I308" s="254">
        <v>1.4999999999999999E-2</v>
      </c>
      <c r="J308" s="255">
        <v>1</v>
      </c>
      <c r="K308" s="297">
        <v>1.4999999999999999E-2</v>
      </c>
      <c r="L308" s="283">
        <v>665013.44999999995</v>
      </c>
      <c r="M308" s="296">
        <v>0.82</v>
      </c>
      <c r="N308" s="293">
        <v>545311.03</v>
      </c>
      <c r="O308" s="254"/>
      <c r="P308" s="284">
        <v>8179.67</v>
      </c>
      <c r="HY308" s="250"/>
      <c r="HZ308" s="250"/>
      <c r="IA308" s="250" t="s">
        <v>657</v>
      </c>
      <c r="IB308" s="250" t="s">
        <v>469</v>
      </c>
      <c r="IC308" s="250" t="s">
        <v>469</v>
      </c>
      <c r="ID308" s="250" t="s">
        <v>469</v>
      </c>
      <c r="IE308" s="250" t="s">
        <v>469</v>
      </c>
      <c r="IG308" s="214"/>
      <c r="IH308" s="214"/>
      <c r="II308" s="214"/>
      <c r="IJ308" s="250"/>
      <c r="IK308" s="214"/>
      <c r="IL308" s="214"/>
      <c r="IM308" s="250"/>
    </row>
    <row r="309" spans="1:261" s="209" customFormat="1" ht="15" x14ac:dyDescent="0.25">
      <c r="A309" s="285"/>
      <c r="B309" s="286"/>
      <c r="C309" s="428" t="s">
        <v>416</v>
      </c>
      <c r="D309" s="428"/>
      <c r="E309" s="428"/>
      <c r="F309" s="428"/>
      <c r="G309" s="428"/>
      <c r="H309" s="428"/>
      <c r="I309" s="428"/>
      <c r="J309" s="428"/>
      <c r="K309" s="428"/>
      <c r="L309" s="428"/>
      <c r="M309" s="428"/>
      <c r="N309" s="428"/>
      <c r="O309" s="428"/>
      <c r="P309" s="459"/>
      <c r="HY309" s="250"/>
      <c r="HZ309" s="250"/>
      <c r="IA309" s="250"/>
      <c r="IB309" s="250"/>
      <c r="IC309" s="250"/>
      <c r="ID309" s="250"/>
      <c r="IE309" s="250"/>
      <c r="IG309" s="214"/>
      <c r="IH309" s="214"/>
      <c r="II309" s="214"/>
      <c r="IJ309" s="250"/>
      <c r="IK309" s="214"/>
      <c r="IL309" s="214"/>
      <c r="IM309" s="250"/>
      <c r="IN309" s="213" t="s">
        <v>416</v>
      </c>
      <c r="IO309" s="213" t="s">
        <v>469</v>
      </c>
      <c r="IP309" s="213" t="s">
        <v>469</v>
      </c>
      <c r="IQ309" s="213" t="s">
        <v>469</v>
      </c>
      <c r="IR309" s="213" t="s">
        <v>469</v>
      </c>
      <c r="IS309" s="213" t="s">
        <v>469</v>
      </c>
      <c r="IT309" s="213" t="s">
        <v>469</v>
      </c>
      <c r="IU309" s="213" t="s">
        <v>469</v>
      </c>
      <c r="IV309" s="213" t="s">
        <v>469</v>
      </c>
      <c r="IW309" s="213" t="s">
        <v>469</v>
      </c>
      <c r="IX309" s="213" t="s">
        <v>469</v>
      </c>
      <c r="IY309" s="213" t="s">
        <v>469</v>
      </c>
      <c r="IZ309" s="213" t="s">
        <v>469</v>
      </c>
      <c r="JA309" s="213" t="s">
        <v>469</v>
      </c>
    </row>
    <row r="310" spans="1:261" s="209" customFormat="1" ht="15" x14ac:dyDescent="0.25">
      <c r="A310" s="285"/>
      <c r="B310" s="286"/>
      <c r="C310" s="458" t="s">
        <v>414</v>
      </c>
      <c r="D310" s="458"/>
      <c r="E310" s="458"/>
      <c r="F310" s="458"/>
      <c r="G310" s="458"/>
      <c r="H310" s="253"/>
      <c r="I310" s="254"/>
      <c r="J310" s="254"/>
      <c r="K310" s="254"/>
      <c r="L310" s="256"/>
      <c r="M310" s="254"/>
      <c r="N310" s="256"/>
      <c r="O310" s="254"/>
      <c r="P310" s="284">
        <v>8179.67</v>
      </c>
      <c r="HY310" s="250"/>
      <c r="HZ310" s="250"/>
      <c r="IA310" s="250"/>
      <c r="IB310" s="250"/>
      <c r="IC310" s="250"/>
      <c r="ID310" s="250"/>
      <c r="IE310" s="250"/>
      <c r="IG310" s="214"/>
      <c r="IH310" s="214"/>
      <c r="II310" s="214"/>
      <c r="IJ310" s="250"/>
      <c r="IK310" s="214"/>
      <c r="IL310" s="214"/>
      <c r="IM310" s="250" t="s">
        <v>414</v>
      </c>
    </row>
    <row r="311" spans="1:261" s="209" customFormat="1" ht="0.75" customHeight="1" x14ac:dyDescent="0.25">
      <c r="A311" s="287"/>
      <c r="B311" s="288"/>
      <c r="C311" s="288"/>
      <c r="D311" s="288"/>
      <c r="E311" s="288"/>
      <c r="F311" s="288"/>
      <c r="G311" s="288"/>
      <c r="H311" s="289"/>
      <c r="I311" s="290"/>
      <c r="J311" s="290"/>
      <c r="K311" s="290"/>
      <c r="L311" s="291"/>
      <c r="M311" s="290"/>
      <c r="N311" s="291"/>
      <c r="O311" s="290"/>
      <c r="P311" s="292"/>
      <c r="HY311" s="250"/>
      <c r="HZ311" s="250"/>
      <c r="IA311" s="250"/>
      <c r="IB311" s="250"/>
      <c r="IC311" s="250"/>
      <c r="ID311" s="250"/>
      <c r="IE311" s="250"/>
      <c r="IG311" s="214"/>
      <c r="IH311" s="214"/>
      <c r="II311" s="214"/>
      <c r="IJ311" s="250"/>
      <c r="IK311" s="214"/>
      <c r="IL311" s="214"/>
      <c r="IM311" s="250"/>
    </row>
    <row r="312" spans="1:261" s="209" customFormat="1" ht="35.25" customHeight="1" x14ac:dyDescent="0.25">
      <c r="A312" s="251" t="s">
        <v>344</v>
      </c>
      <c r="B312" s="252" t="s">
        <v>669</v>
      </c>
      <c r="C312" s="444" t="s">
        <v>670</v>
      </c>
      <c r="D312" s="444"/>
      <c r="E312" s="444"/>
      <c r="F312" s="444"/>
      <c r="G312" s="444"/>
      <c r="H312" s="253" t="s">
        <v>510</v>
      </c>
      <c r="I312" s="254">
        <v>0.02</v>
      </c>
      <c r="J312" s="255">
        <v>1</v>
      </c>
      <c r="K312" s="296">
        <v>0.02</v>
      </c>
      <c r="L312" s="256"/>
      <c r="M312" s="254"/>
      <c r="N312" s="257"/>
      <c r="O312" s="254"/>
      <c r="P312" s="258"/>
      <c r="HY312" s="250"/>
      <c r="HZ312" s="250"/>
      <c r="IA312" s="250" t="s">
        <v>670</v>
      </c>
      <c r="IB312" s="250" t="s">
        <v>469</v>
      </c>
      <c r="IC312" s="250" t="s">
        <v>469</v>
      </c>
      <c r="ID312" s="250" t="s">
        <v>469</v>
      </c>
      <c r="IE312" s="250" t="s">
        <v>469</v>
      </c>
      <c r="IG312" s="214"/>
      <c r="IH312" s="214"/>
      <c r="II312" s="214"/>
      <c r="IJ312" s="250"/>
      <c r="IK312" s="214"/>
      <c r="IL312" s="214"/>
      <c r="IM312" s="250"/>
    </row>
    <row r="313" spans="1:261" s="209" customFormat="1" ht="15" x14ac:dyDescent="0.25">
      <c r="A313" s="260"/>
      <c r="B313" s="261" t="s">
        <v>64</v>
      </c>
      <c r="C313" s="425" t="s">
        <v>494</v>
      </c>
      <c r="D313" s="425"/>
      <c r="E313" s="425"/>
      <c r="F313" s="425"/>
      <c r="G313" s="425"/>
      <c r="H313" s="262" t="s">
        <v>409</v>
      </c>
      <c r="I313" s="263"/>
      <c r="J313" s="263"/>
      <c r="K313" s="299">
        <v>1.2048000000000001</v>
      </c>
      <c r="L313" s="265"/>
      <c r="M313" s="263"/>
      <c r="N313" s="265"/>
      <c r="O313" s="263"/>
      <c r="P313" s="277">
        <v>403.37</v>
      </c>
      <c r="HY313" s="250"/>
      <c r="HZ313" s="250"/>
      <c r="IA313" s="250"/>
      <c r="IB313" s="250"/>
      <c r="IC313" s="250"/>
      <c r="ID313" s="250"/>
      <c r="IE313" s="250"/>
      <c r="IG313" s="214" t="s">
        <v>494</v>
      </c>
      <c r="IH313" s="214"/>
      <c r="II313" s="214"/>
      <c r="IJ313" s="250"/>
      <c r="IK313" s="214"/>
      <c r="IL313" s="214"/>
      <c r="IM313" s="250"/>
    </row>
    <row r="314" spans="1:261" s="209" customFormat="1" ht="15" x14ac:dyDescent="0.25">
      <c r="A314" s="267"/>
      <c r="B314" s="261" t="s">
        <v>611</v>
      </c>
      <c r="C314" s="425" t="s">
        <v>612</v>
      </c>
      <c r="D314" s="425"/>
      <c r="E314" s="425"/>
      <c r="F314" s="425"/>
      <c r="G314" s="425"/>
      <c r="H314" s="262" t="s">
        <v>409</v>
      </c>
      <c r="I314" s="264">
        <v>60.24</v>
      </c>
      <c r="J314" s="263"/>
      <c r="K314" s="299">
        <v>1.2048000000000001</v>
      </c>
      <c r="L314" s="269"/>
      <c r="M314" s="270"/>
      <c r="N314" s="271">
        <v>334.8</v>
      </c>
      <c r="O314" s="263"/>
      <c r="P314" s="266">
        <v>403.37</v>
      </c>
      <c r="Q314" s="272"/>
      <c r="R314" s="272"/>
      <c r="HY314" s="250"/>
      <c r="HZ314" s="250"/>
      <c r="IA314" s="250"/>
      <c r="IB314" s="250"/>
      <c r="IC314" s="250"/>
      <c r="ID314" s="250"/>
      <c r="IE314" s="250"/>
      <c r="IG314" s="214"/>
      <c r="IH314" s="214" t="s">
        <v>612</v>
      </c>
      <c r="II314" s="214"/>
      <c r="IJ314" s="250"/>
      <c r="IK314" s="214"/>
      <c r="IL314" s="214"/>
      <c r="IM314" s="250"/>
    </row>
    <row r="315" spans="1:261" s="209" customFormat="1" ht="15" x14ac:dyDescent="0.25">
      <c r="A315" s="260"/>
      <c r="B315" s="261" t="s">
        <v>63</v>
      </c>
      <c r="C315" s="425" t="s">
        <v>407</v>
      </c>
      <c r="D315" s="425"/>
      <c r="E315" s="425"/>
      <c r="F315" s="425"/>
      <c r="G315" s="425"/>
      <c r="H315" s="262"/>
      <c r="I315" s="263"/>
      <c r="J315" s="263"/>
      <c r="K315" s="263"/>
      <c r="L315" s="265"/>
      <c r="M315" s="263"/>
      <c r="N315" s="265"/>
      <c r="O315" s="263"/>
      <c r="P315" s="277">
        <v>21.27</v>
      </c>
      <c r="HY315" s="250"/>
      <c r="HZ315" s="250"/>
      <c r="IA315" s="250"/>
      <c r="IB315" s="250"/>
      <c r="IC315" s="250"/>
      <c r="ID315" s="250"/>
      <c r="IE315" s="250"/>
      <c r="IG315" s="214" t="s">
        <v>407</v>
      </c>
      <c r="IH315" s="214"/>
      <c r="II315" s="214"/>
      <c r="IJ315" s="250"/>
      <c r="IK315" s="214"/>
      <c r="IL315" s="214"/>
      <c r="IM315" s="250"/>
    </row>
    <row r="316" spans="1:261" s="209" customFormat="1" ht="15" x14ac:dyDescent="0.25">
      <c r="A316" s="260"/>
      <c r="B316" s="261"/>
      <c r="C316" s="425" t="s">
        <v>497</v>
      </c>
      <c r="D316" s="425"/>
      <c r="E316" s="425"/>
      <c r="F316" s="425"/>
      <c r="G316" s="425"/>
      <c r="H316" s="262" t="s">
        <v>409</v>
      </c>
      <c r="I316" s="263"/>
      <c r="J316" s="263"/>
      <c r="K316" s="299">
        <v>4.0000000000000002E-4</v>
      </c>
      <c r="L316" s="265"/>
      <c r="M316" s="263"/>
      <c r="N316" s="265"/>
      <c r="O316" s="263"/>
      <c r="P316" s="277">
        <v>0.16</v>
      </c>
      <c r="HY316" s="250"/>
      <c r="HZ316" s="250"/>
      <c r="IA316" s="250"/>
      <c r="IB316" s="250"/>
      <c r="IC316" s="250"/>
      <c r="ID316" s="250"/>
      <c r="IE316" s="250"/>
      <c r="IG316" s="214" t="s">
        <v>497</v>
      </c>
      <c r="IH316" s="214"/>
      <c r="II316" s="214"/>
      <c r="IJ316" s="250"/>
      <c r="IK316" s="214"/>
      <c r="IL316" s="214"/>
      <c r="IM316" s="250"/>
    </row>
    <row r="317" spans="1:261" s="209" customFormat="1" ht="15" x14ac:dyDescent="0.25">
      <c r="A317" s="267"/>
      <c r="B317" s="261" t="s">
        <v>498</v>
      </c>
      <c r="C317" s="425" t="s">
        <v>499</v>
      </c>
      <c r="D317" s="425"/>
      <c r="E317" s="425"/>
      <c r="F317" s="425"/>
      <c r="G317" s="425"/>
      <c r="H317" s="262" t="s">
        <v>564</v>
      </c>
      <c r="I317" s="264">
        <v>0.01</v>
      </c>
      <c r="J317" s="263"/>
      <c r="K317" s="299">
        <v>2.0000000000000001E-4</v>
      </c>
      <c r="L317" s="269"/>
      <c r="M317" s="270"/>
      <c r="N317" s="271">
        <v>1607.46</v>
      </c>
      <c r="O317" s="263"/>
      <c r="P317" s="266">
        <v>0.32</v>
      </c>
      <c r="Q317" s="272"/>
      <c r="R317" s="272"/>
      <c r="HY317" s="250"/>
      <c r="HZ317" s="250"/>
      <c r="IA317" s="250"/>
      <c r="IB317" s="250"/>
      <c r="IC317" s="250"/>
      <c r="ID317" s="250"/>
      <c r="IE317" s="250"/>
      <c r="IG317" s="214"/>
      <c r="IH317" s="214" t="s">
        <v>499</v>
      </c>
      <c r="II317" s="214"/>
      <c r="IJ317" s="250"/>
      <c r="IK317" s="214"/>
      <c r="IL317" s="214"/>
      <c r="IM317" s="250"/>
    </row>
    <row r="318" spans="1:261" s="209" customFormat="1" ht="15" x14ac:dyDescent="0.25">
      <c r="A318" s="273"/>
      <c r="B318" s="261" t="s">
        <v>500</v>
      </c>
      <c r="C318" s="425" t="s">
        <v>501</v>
      </c>
      <c r="D318" s="425"/>
      <c r="E318" s="425"/>
      <c r="F318" s="425"/>
      <c r="G318" s="425"/>
      <c r="H318" s="262" t="s">
        <v>409</v>
      </c>
      <c r="I318" s="264">
        <v>0.01</v>
      </c>
      <c r="J318" s="263"/>
      <c r="K318" s="299">
        <v>2.0000000000000001E-4</v>
      </c>
      <c r="L318" s="265"/>
      <c r="M318" s="263"/>
      <c r="N318" s="274">
        <v>460.03</v>
      </c>
      <c r="O318" s="263"/>
      <c r="P318" s="277">
        <v>0.09</v>
      </c>
      <c r="HY318" s="250"/>
      <c r="HZ318" s="250"/>
      <c r="IA318" s="250"/>
      <c r="IB318" s="250"/>
      <c r="IC318" s="250"/>
      <c r="ID318" s="250"/>
      <c r="IE318" s="250"/>
      <c r="IG318" s="214"/>
      <c r="IH318" s="214"/>
      <c r="II318" s="214" t="s">
        <v>501</v>
      </c>
      <c r="IJ318" s="250"/>
      <c r="IK318" s="214"/>
      <c r="IL318" s="214"/>
      <c r="IM318" s="250"/>
    </row>
    <row r="319" spans="1:261" s="209" customFormat="1" ht="15" x14ac:dyDescent="0.25">
      <c r="A319" s="267"/>
      <c r="B319" s="261" t="s">
        <v>502</v>
      </c>
      <c r="C319" s="425" t="s">
        <v>503</v>
      </c>
      <c r="D319" s="425"/>
      <c r="E319" s="425"/>
      <c r="F319" s="425"/>
      <c r="G319" s="425"/>
      <c r="H319" s="262" t="s">
        <v>564</v>
      </c>
      <c r="I319" s="264">
        <v>0.01</v>
      </c>
      <c r="J319" s="263"/>
      <c r="K319" s="299">
        <v>2.0000000000000001E-4</v>
      </c>
      <c r="L319" s="275">
        <v>477.92</v>
      </c>
      <c r="M319" s="276">
        <v>1.25</v>
      </c>
      <c r="N319" s="271">
        <v>597.4</v>
      </c>
      <c r="O319" s="263"/>
      <c r="P319" s="266">
        <v>0.12</v>
      </c>
      <c r="Q319" s="272"/>
      <c r="R319" s="272"/>
      <c r="HY319" s="250"/>
      <c r="HZ319" s="250"/>
      <c r="IA319" s="250"/>
      <c r="IB319" s="250"/>
      <c r="IC319" s="250"/>
      <c r="ID319" s="250"/>
      <c r="IE319" s="250"/>
      <c r="IG319" s="214"/>
      <c r="IH319" s="214" t="s">
        <v>503</v>
      </c>
      <c r="II319" s="214"/>
      <c r="IJ319" s="250"/>
      <c r="IK319" s="214"/>
      <c r="IL319" s="214"/>
      <c r="IM319" s="250"/>
    </row>
    <row r="320" spans="1:261" s="209" customFormat="1" ht="15" x14ac:dyDescent="0.25">
      <c r="A320" s="273"/>
      <c r="B320" s="261" t="s">
        <v>504</v>
      </c>
      <c r="C320" s="425" t="s">
        <v>505</v>
      </c>
      <c r="D320" s="425"/>
      <c r="E320" s="425"/>
      <c r="F320" s="425"/>
      <c r="G320" s="425"/>
      <c r="H320" s="262" t="s">
        <v>409</v>
      </c>
      <c r="I320" s="264">
        <v>0.01</v>
      </c>
      <c r="J320" s="263"/>
      <c r="K320" s="299">
        <v>2.0000000000000001E-4</v>
      </c>
      <c r="L320" s="265"/>
      <c r="M320" s="263"/>
      <c r="N320" s="274">
        <v>342.46</v>
      </c>
      <c r="O320" s="263"/>
      <c r="P320" s="277">
        <v>7.0000000000000007E-2</v>
      </c>
      <c r="HY320" s="250"/>
      <c r="HZ320" s="250"/>
      <c r="IA320" s="250"/>
      <c r="IB320" s="250"/>
      <c r="IC320" s="250"/>
      <c r="ID320" s="250"/>
      <c r="IE320" s="250"/>
      <c r="IG320" s="214"/>
      <c r="IH320" s="214"/>
      <c r="II320" s="214" t="s">
        <v>505</v>
      </c>
      <c r="IJ320" s="250"/>
      <c r="IK320" s="214"/>
      <c r="IL320" s="214"/>
      <c r="IM320" s="250"/>
    </row>
    <row r="321" spans="1:261" s="209" customFormat="1" ht="23.25" x14ac:dyDescent="0.25">
      <c r="A321" s="267"/>
      <c r="B321" s="261" t="s">
        <v>512</v>
      </c>
      <c r="C321" s="425" t="s">
        <v>513</v>
      </c>
      <c r="D321" s="425"/>
      <c r="E321" s="425"/>
      <c r="F321" s="425"/>
      <c r="G321" s="425"/>
      <c r="H321" s="262" t="s">
        <v>564</v>
      </c>
      <c r="I321" s="264">
        <v>36.32</v>
      </c>
      <c r="J321" s="263"/>
      <c r="K321" s="299">
        <v>0.72640000000000005</v>
      </c>
      <c r="L321" s="269"/>
      <c r="M321" s="270"/>
      <c r="N321" s="271">
        <v>28.67</v>
      </c>
      <c r="O321" s="263"/>
      <c r="P321" s="266">
        <v>20.83</v>
      </c>
      <c r="Q321" s="272"/>
      <c r="R321" s="272"/>
      <c r="HY321" s="250"/>
      <c r="HZ321" s="250"/>
      <c r="IA321" s="250"/>
      <c r="IB321" s="250"/>
      <c r="IC321" s="250"/>
      <c r="ID321" s="250"/>
      <c r="IE321" s="250"/>
      <c r="IG321" s="214"/>
      <c r="IH321" s="214" t="s">
        <v>513</v>
      </c>
      <c r="II321" s="214"/>
      <c r="IJ321" s="250"/>
      <c r="IK321" s="214"/>
      <c r="IL321" s="214"/>
      <c r="IM321" s="250"/>
    </row>
    <row r="322" spans="1:261" s="209" customFormat="1" ht="15" x14ac:dyDescent="0.25">
      <c r="A322" s="260"/>
      <c r="B322" s="261" t="s">
        <v>61</v>
      </c>
      <c r="C322" s="425" t="s">
        <v>408</v>
      </c>
      <c r="D322" s="425"/>
      <c r="E322" s="425"/>
      <c r="F322" s="425"/>
      <c r="G322" s="425"/>
      <c r="H322" s="262"/>
      <c r="I322" s="263"/>
      <c r="J322" s="263"/>
      <c r="K322" s="263"/>
      <c r="L322" s="265"/>
      <c r="M322" s="263"/>
      <c r="N322" s="265"/>
      <c r="O322" s="263"/>
      <c r="P322" s="277">
        <v>67.34</v>
      </c>
      <c r="HY322" s="250"/>
      <c r="HZ322" s="250"/>
      <c r="IA322" s="250"/>
      <c r="IB322" s="250"/>
      <c r="IC322" s="250"/>
      <c r="ID322" s="250"/>
      <c r="IE322" s="250"/>
      <c r="IG322" s="214" t="s">
        <v>408</v>
      </c>
      <c r="IH322" s="214"/>
      <c r="II322" s="214"/>
      <c r="IJ322" s="250"/>
      <c r="IK322" s="214"/>
      <c r="IL322" s="214"/>
      <c r="IM322" s="250"/>
    </row>
    <row r="323" spans="1:261" s="209" customFormat="1" ht="23.25" x14ac:dyDescent="0.25">
      <c r="A323" s="267"/>
      <c r="B323" s="261" t="s">
        <v>567</v>
      </c>
      <c r="C323" s="425" t="s">
        <v>568</v>
      </c>
      <c r="D323" s="425"/>
      <c r="E323" s="425"/>
      <c r="F323" s="425"/>
      <c r="G323" s="425"/>
      <c r="H323" s="262" t="s">
        <v>506</v>
      </c>
      <c r="I323" s="279">
        <v>8</v>
      </c>
      <c r="J323" s="263"/>
      <c r="K323" s="264">
        <v>0.16</v>
      </c>
      <c r="L323" s="269"/>
      <c r="M323" s="270"/>
      <c r="N323" s="271">
        <v>170.99</v>
      </c>
      <c r="O323" s="263"/>
      <c r="P323" s="266">
        <v>27.36</v>
      </c>
      <c r="Q323" s="272"/>
      <c r="R323" s="272"/>
      <c r="HY323" s="250"/>
      <c r="HZ323" s="250"/>
      <c r="IA323" s="250"/>
      <c r="IB323" s="250"/>
      <c r="IC323" s="250"/>
      <c r="ID323" s="250"/>
      <c r="IE323" s="250"/>
      <c r="IG323" s="214"/>
      <c r="IH323" s="214" t="s">
        <v>568</v>
      </c>
      <c r="II323" s="214"/>
      <c r="IJ323" s="250"/>
      <c r="IK323" s="214"/>
      <c r="IL323" s="214"/>
      <c r="IM323" s="250"/>
    </row>
    <row r="324" spans="1:261" s="209" customFormat="1" ht="23.25" x14ac:dyDescent="0.25">
      <c r="A324" s="267"/>
      <c r="B324" s="261" t="s">
        <v>569</v>
      </c>
      <c r="C324" s="425" t="s">
        <v>570</v>
      </c>
      <c r="D324" s="425"/>
      <c r="E324" s="425"/>
      <c r="F324" s="425"/>
      <c r="G324" s="425"/>
      <c r="H324" s="262" t="s">
        <v>517</v>
      </c>
      <c r="I324" s="264">
        <v>0.02</v>
      </c>
      <c r="J324" s="263"/>
      <c r="K324" s="299">
        <v>4.0000000000000002E-4</v>
      </c>
      <c r="L324" s="280">
        <v>70310.45</v>
      </c>
      <c r="M324" s="276">
        <v>0.92</v>
      </c>
      <c r="N324" s="271">
        <v>64685.61</v>
      </c>
      <c r="O324" s="263"/>
      <c r="P324" s="266">
        <v>25.87</v>
      </c>
      <c r="Q324" s="272"/>
      <c r="R324" s="272"/>
      <c r="HY324" s="250"/>
      <c r="HZ324" s="250"/>
      <c r="IA324" s="250"/>
      <c r="IB324" s="250"/>
      <c r="IC324" s="250"/>
      <c r="ID324" s="250"/>
      <c r="IE324" s="250"/>
      <c r="IG324" s="214"/>
      <c r="IH324" s="214" t="s">
        <v>570</v>
      </c>
      <c r="II324" s="214"/>
      <c r="IJ324" s="250"/>
      <c r="IK324" s="214"/>
      <c r="IL324" s="214"/>
      <c r="IM324" s="250"/>
    </row>
    <row r="325" spans="1:261" s="209" customFormat="1" ht="15" x14ac:dyDescent="0.25">
      <c r="A325" s="267"/>
      <c r="B325" s="261" t="s">
        <v>518</v>
      </c>
      <c r="C325" s="425" t="s">
        <v>519</v>
      </c>
      <c r="D325" s="425"/>
      <c r="E325" s="425"/>
      <c r="F325" s="425"/>
      <c r="G325" s="425"/>
      <c r="H325" s="262" t="s">
        <v>506</v>
      </c>
      <c r="I325" s="268">
        <v>5.0999999999999996</v>
      </c>
      <c r="J325" s="263"/>
      <c r="K325" s="278">
        <v>0.10199999999999999</v>
      </c>
      <c r="L325" s="275">
        <v>79.88</v>
      </c>
      <c r="M325" s="276">
        <v>1.56</v>
      </c>
      <c r="N325" s="271">
        <v>124.61</v>
      </c>
      <c r="O325" s="263"/>
      <c r="P325" s="266">
        <v>12.71</v>
      </c>
      <c r="Q325" s="272"/>
      <c r="R325" s="272"/>
      <c r="HY325" s="250"/>
      <c r="HZ325" s="250"/>
      <c r="IA325" s="250"/>
      <c r="IB325" s="250"/>
      <c r="IC325" s="250"/>
      <c r="ID325" s="250"/>
      <c r="IE325" s="250"/>
      <c r="IG325" s="214"/>
      <c r="IH325" s="214" t="s">
        <v>519</v>
      </c>
      <c r="II325" s="214"/>
      <c r="IJ325" s="250"/>
      <c r="IK325" s="214"/>
      <c r="IL325" s="214"/>
      <c r="IM325" s="250"/>
    </row>
    <row r="326" spans="1:261" s="209" customFormat="1" ht="15" x14ac:dyDescent="0.25">
      <c r="A326" s="267"/>
      <c r="B326" s="261" t="s">
        <v>642</v>
      </c>
      <c r="C326" s="425" t="s">
        <v>643</v>
      </c>
      <c r="D326" s="425"/>
      <c r="E326" s="425"/>
      <c r="F326" s="425"/>
      <c r="G326" s="425"/>
      <c r="H326" s="262" t="s">
        <v>517</v>
      </c>
      <c r="I326" s="299">
        <v>6.9999999999999999E-4</v>
      </c>
      <c r="J326" s="263"/>
      <c r="K326" s="304">
        <v>1.4E-5</v>
      </c>
      <c r="L326" s="280">
        <v>82698.14</v>
      </c>
      <c r="M326" s="276">
        <v>1.21</v>
      </c>
      <c r="N326" s="271">
        <v>100064.75</v>
      </c>
      <c r="O326" s="263"/>
      <c r="P326" s="266">
        <v>1.4</v>
      </c>
      <c r="Q326" s="272"/>
      <c r="R326" s="272"/>
      <c r="HY326" s="250"/>
      <c r="HZ326" s="250"/>
      <c r="IA326" s="250"/>
      <c r="IB326" s="250"/>
      <c r="IC326" s="250"/>
      <c r="ID326" s="250"/>
      <c r="IE326" s="250"/>
      <c r="IG326" s="214"/>
      <c r="IH326" s="214" t="s">
        <v>643</v>
      </c>
      <c r="II326" s="214"/>
      <c r="IJ326" s="250"/>
      <c r="IK326" s="214"/>
      <c r="IL326" s="214"/>
      <c r="IM326" s="250"/>
    </row>
    <row r="327" spans="1:261" s="209" customFormat="1" ht="15" x14ac:dyDescent="0.25">
      <c r="A327" s="282"/>
      <c r="B327" s="212"/>
      <c r="C327" s="458" t="s">
        <v>573</v>
      </c>
      <c r="D327" s="458"/>
      <c r="E327" s="458"/>
      <c r="F327" s="458"/>
      <c r="G327" s="458"/>
      <c r="H327" s="253"/>
      <c r="I327" s="254"/>
      <c r="J327" s="254"/>
      <c r="K327" s="254"/>
      <c r="L327" s="256"/>
      <c r="M327" s="254"/>
      <c r="N327" s="283"/>
      <c r="O327" s="254"/>
      <c r="P327" s="284">
        <v>492.14</v>
      </c>
      <c r="Q327" s="272"/>
      <c r="R327" s="272"/>
      <c r="HY327" s="250"/>
      <c r="HZ327" s="250"/>
      <c r="IA327" s="250"/>
      <c r="IB327" s="250"/>
      <c r="IC327" s="250"/>
      <c r="ID327" s="250"/>
      <c r="IE327" s="250"/>
      <c r="IG327" s="214"/>
      <c r="IH327" s="214"/>
      <c r="II327" s="214"/>
      <c r="IJ327" s="250" t="s">
        <v>573</v>
      </c>
      <c r="IK327" s="214"/>
      <c r="IL327" s="214"/>
      <c r="IM327" s="250"/>
    </row>
    <row r="328" spans="1:261" s="209" customFormat="1" ht="15" x14ac:dyDescent="0.25">
      <c r="A328" s="273" t="s">
        <v>671</v>
      </c>
      <c r="B328" s="261" t="s">
        <v>507</v>
      </c>
      <c r="C328" s="425" t="s">
        <v>508</v>
      </c>
      <c r="D328" s="425"/>
      <c r="E328" s="425"/>
      <c r="F328" s="425"/>
      <c r="G328" s="425"/>
      <c r="H328" s="262" t="s">
        <v>412</v>
      </c>
      <c r="I328" s="279">
        <v>2</v>
      </c>
      <c r="J328" s="263"/>
      <c r="K328" s="279">
        <v>2</v>
      </c>
      <c r="L328" s="265"/>
      <c r="M328" s="263"/>
      <c r="N328" s="265"/>
      <c r="O328" s="263"/>
      <c r="P328" s="277">
        <v>8.07</v>
      </c>
      <c r="HY328" s="250"/>
      <c r="HZ328" s="250"/>
      <c r="IA328" s="250"/>
      <c r="IB328" s="250"/>
      <c r="IC328" s="250"/>
      <c r="ID328" s="250"/>
      <c r="IE328" s="250"/>
      <c r="IG328" s="214"/>
      <c r="IH328" s="214"/>
      <c r="II328" s="214"/>
      <c r="IJ328" s="250"/>
      <c r="IK328" s="214" t="s">
        <v>508</v>
      </c>
      <c r="IL328" s="214"/>
      <c r="IM328" s="250"/>
    </row>
    <row r="329" spans="1:261" s="209" customFormat="1" ht="15" x14ac:dyDescent="0.25">
      <c r="A329" s="273"/>
      <c r="B329" s="261"/>
      <c r="C329" s="425" t="s">
        <v>410</v>
      </c>
      <c r="D329" s="425"/>
      <c r="E329" s="425"/>
      <c r="F329" s="425"/>
      <c r="G329" s="425"/>
      <c r="H329" s="262"/>
      <c r="I329" s="263"/>
      <c r="J329" s="263"/>
      <c r="K329" s="263"/>
      <c r="L329" s="265"/>
      <c r="M329" s="263"/>
      <c r="N329" s="265"/>
      <c r="O329" s="263"/>
      <c r="P329" s="277">
        <v>403.53</v>
      </c>
      <c r="HY329" s="250"/>
      <c r="HZ329" s="250"/>
      <c r="IA329" s="250"/>
      <c r="IB329" s="250"/>
      <c r="IC329" s="250"/>
      <c r="ID329" s="250"/>
      <c r="IE329" s="250"/>
      <c r="IG329" s="214"/>
      <c r="IH329" s="214"/>
      <c r="II329" s="214"/>
      <c r="IJ329" s="250"/>
      <c r="IK329" s="214"/>
      <c r="IL329" s="214" t="s">
        <v>410</v>
      </c>
      <c r="IM329" s="250"/>
    </row>
    <row r="330" spans="1:261" s="209" customFormat="1" ht="15" x14ac:dyDescent="0.25">
      <c r="A330" s="273"/>
      <c r="B330" s="261" t="s">
        <v>574</v>
      </c>
      <c r="C330" s="425" t="s">
        <v>411</v>
      </c>
      <c r="D330" s="425"/>
      <c r="E330" s="425"/>
      <c r="F330" s="425"/>
      <c r="G330" s="425"/>
      <c r="H330" s="262" t="s">
        <v>412</v>
      </c>
      <c r="I330" s="279">
        <v>97</v>
      </c>
      <c r="J330" s="263"/>
      <c r="K330" s="279">
        <v>97</v>
      </c>
      <c r="L330" s="265"/>
      <c r="M330" s="263"/>
      <c r="N330" s="265"/>
      <c r="O330" s="263"/>
      <c r="P330" s="277">
        <v>391.42</v>
      </c>
      <c r="HY330" s="250"/>
      <c r="HZ330" s="250"/>
      <c r="IA330" s="250"/>
      <c r="IB330" s="250"/>
      <c r="IC330" s="250"/>
      <c r="ID330" s="250"/>
      <c r="IE330" s="250"/>
      <c r="IG330" s="214"/>
      <c r="IH330" s="214"/>
      <c r="II330" s="214"/>
      <c r="IJ330" s="250"/>
      <c r="IK330" s="214"/>
      <c r="IL330" s="214" t="s">
        <v>411</v>
      </c>
      <c r="IM330" s="250"/>
    </row>
    <row r="331" spans="1:261" s="209" customFormat="1" ht="15" x14ac:dyDescent="0.25">
      <c r="A331" s="273"/>
      <c r="B331" s="261" t="s">
        <v>575</v>
      </c>
      <c r="C331" s="425" t="s">
        <v>413</v>
      </c>
      <c r="D331" s="425"/>
      <c r="E331" s="425"/>
      <c r="F331" s="425"/>
      <c r="G331" s="425"/>
      <c r="H331" s="262" t="s">
        <v>412</v>
      </c>
      <c r="I331" s="279">
        <v>51</v>
      </c>
      <c r="J331" s="263"/>
      <c r="K331" s="279">
        <v>51</v>
      </c>
      <c r="L331" s="265"/>
      <c r="M331" s="263"/>
      <c r="N331" s="265"/>
      <c r="O331" s="263"/>
      <c r="P331" s="277">
        <v>205.8</v>
      </c>
      <c r="HY331" s="250"/>
      <c r="HZ331" s="250"/>
      <c r="IA331" s="250"/>
      <c r="IB331" s="250"/>
      <c r="IC331" s="250"/>
      <c r="ID331" s="250"/>
      <c r="IE331" s="250"/>
      <c r="IG331" s="214"/>
      <c r="IH331" s="214"/>
      <c r="II331" s="214"/>
      <c r="IJ331" s="250"/>
      <c r="IK331" s="214"/>
      <c r="IL331" s="214" t="s">
        <v>413</v>
      </c>
      <c r="IM331" s="250"/>
    </row>
    <row r="332" spans="1:261" s="209" customFormat="1" ht="15" x14ac:dyDescent="0.25">
      <c r="A332" s="285"/>
      <c r="B332" s="286"/>
      <c r="C332" s="458" t="s">
        <v>414</v>
      </c>
      <c r="D332" s="458"/>
      <c r="E332" s="458"/>
      <c r="F332" s="458"/>
      <c r="G332" s="458"/>
      <c r="H332" s="253"/>
      <c r="I332" s="254"/>
      <c r="J332" s="254"/>
      <c r="K332" s="254"/>
      <c r="L332" s="256"/>
      <c r="M332" s="254"/>
      <c r="N332" s="283">
        <v>54871.5</v>
      </c>
      <c r="O332" s="254"/>
      <c r="P332" s="284">
        <v>1097.43</v>
      </c>
      <c r="HY332" s="250"/>
      <c r="HZ332" s="250"/>
      <c r="IA332" s="250"/>
      <c r="IB332" s="250"/>
      <c r="IC332" s="250"/>
      <c r="ID332" s="250"/>
      <c r="IE332" s="250"/>
      <c r="IG332" s="214"/>
      <c r="IH332" s="214"/>
      <c r="II332" s="214"/>
      <c r="IJ332" s="250"/>
      <c r="IK332" s="214"/>
      <c r="IL332" s="214"/>
      <c r="IM332" s="250" t="s">
        <v>414</v>
      </c>
    </row>
    <row r="333" spans="1:261" s="209" customFormat="1" ht="0.75" customHeight="1" x14ac:dyDescent="0.25">
      <c r="A333" s="287"/>
      <c r="B333" s="288"/>
      <c r="C333" s="288"/>
      <c r="D333" s="288"/>
      <c r="E333" s="288"/>
      <c r="F333" s="288"/>
      <c r="G333" s="288"/>
      <c r="H333" s="289"/>
      <c r="I333" s="290"/>
      <c r="J333" s="290"/>
      <c r="K333" s="290"/>
      <c r="L333" s="291"/>
      <c r="M333" s="290"/>
      <c r="N333" s="291"/>
      <c r="O333" s="290"/>
      <c r="P333" s="292"/>
      <c r="HY333" s="250"/>
      <c r="HZ333" s="250"/>
      <c r="IA333" s="250"/>
      <c r="IB333" s="250"/>
      <c r="IC333" s="250"/>
      <c r="ID333" s="250"/>
      <c r="IE333" s="250"/>
      <c r="IG333" s="214"/>
      <c r="IH333" s="214"/>
      <c r="II333" s="214"/>
      <c r="IJ333" s="250"/>
      <c r="IK333" s="214"/>
      <c r="IL333" s="214"/>
      <c r="IM333" s="250"/>
    </row>
    <row r="334" spans="1:261" s="209" customFormat="1" ht="23.25" x14ac:dyDescent="0.25">
      <c r="A334" s="251" t="s">
        <v>327</v>
      </c>
      <c r="B334" s="252" t="s">
        <v>672</v>
      </c>
      <c r="C334" s="444" t="s">
        <v>673</v>
      </c>
      <c r="D334" s="444"/>
      <c r="E334" s="444"/>
      <c r="F334" s="444"/>
      <c r="G334" s="444"/>
      <c r="H334" s="253" t="s">
        <v>517</v>
      </c>
      <c r="I334" s="254">
        <v>1.7000000000000001E-2</v>
      </c>
      <c r="J334" s="255">
        <v>1</v>
      </c>
      <c r="K334" s="297">
        <v>1.7000000000000001E-2</v>
      </c>
      <c r="L334" s="256"/>
      <c r="M334" s="254"/>
      <c r="N334" s="293">
        <v>70299.03</v>
      </c>
      <c r="O334" s="254"/>
      <c r="P334" s="284">
        <v>1195.08</v>
      </c>
      <c r="HY334" s="250"/>
      <c r="HZ334" s="250"/>
      <c r="IA334" s="250" t="s">
        <v>673</v>
      </c>
      <c r="IB334" s="250" t="s">
        <v>469</v>
      </c>
      <c r="IC334" s="250" t="s">
        <v>469</v>
      </c>
      <c r="ID334" s="250" t="s">
        <v>469</v>
      </c>
      <c r="IE334" s="250" t="s">
        <v>469</v>
      </c>
      <c r="IG334" s="214"/>
      <c r="IH334" s="214"/>
      <c r="II334" s="214"/>
      <c r="IJ334" s="250"/>
      <c r="IK334" s="214"/>
      <c r="IL334" s="214"/>
      <c r="IM334" s="250"/>
    </row>
    <row r="335" spans="1:261" s="209" customFormat="1" ht="15" x14ac:dyDescent="0.25">
      <c r="A335" s="285"/>
      <c r="B335" s="286"/>
      <c r="C335" s="428" t="s">
        <v>416</v>
      </c>
      <c r="D335" s="428"/>
      <c r="E335" s="428"/>
      <c r="F335" s="428"/>
      <c r="G335" s="428"/>
      <c r="H335" s="428"/>
      <c r="I335" s="428"/>
      <c r="J335" s="428"/>
      <c r="K335" s="428"/>
      <c r="L335" s="428"/>
      <c r="M335" s="428"/>
      <c r="N335" s="428"/>
      <c r="O335" s="428"/>
      <c r="P335" s="459"/>
      <c r="HY335" s="250"/>
      <c r="HZ335" s="250"/>
      <c r="IA335" s="250"/>
      <c r="IB335" s="250"/>
      <c r="IC335" s="250"/>
      <c r="ID335" s="250"/>
      <c r="IE335" s="250"/>
      <c r="IG335" s="214"/>
      <c r="IH335" s="214"/>
      <c r="II335" s="214"/>
      <c r="IJ335" s="250"/>
      <c r="IK335" s="214"/>
      <c r="IL335" s="214"/>
      <c r="IM335" s="250"/>
      <c r="IN335" s="213" t="s">
        <v>416</v>
      </c>
      <c r="IO335" s="213" t="s">
        <v>469</v>
      </c>
      <c r="IP335" s="213" t="s">
        <v>469</v>
      </c>
      <c r="IQ335" s="213" t="s">
        <v>469</v>
      </c>
      <c r="IR335" s="213" t="s">
        <v>469</v>
      </c>
      <c r="IS335" s="213" t="s">
        <v>469</v>
      </c>
      <c r="IT335" s="213" t="s">
        <v>469</v>
      </c>
      <c r="IU335" s="213" t="s">
        <v>469</v>
      </c>
      <c r="IV335" s="213" t="s">
        <v>469</v>
      </c>
      <c r="IW335" s="213" t="s">
        <v>469</v>
      </c>
      <c r="IX335" s="213" t="s">
        <v>469</v>
      </c>
      <c r="IY335" s="213" t="s">
        <v>469</v>
      </c>
      <c r="IZ335" s="213" t="s">
        <v>469</v>
      </c>
      <c r="JA335" s="213" t="s">
        <v>469</v>
      </c>
    </row>
    <row r="336" spans="1:261" s="209" customFormat="1" ht="15" x14ac:dyDescent="0.25">
      <c r="A336" s="285"/>
      <c r="B336" s="286"/>
      <c r="C336" s="458" t="s">
        <v>414</v>
      </c>
      <c r="D336" s="458"/>
      <c r="E336" s="458"/>
      <c r="F336" s="458"/>
      <c r="G336" s="458"/>
      <c r="H336" s="253"/>
      <c r="I336" s="254"/>
      <c r="J336" s="254"/>
      <c r="K336" s="254"/>
      <c r="L336" s="256"/>
      <c r="M336" s="254"/>
      <c r="N336" s="256"/>
      <c r="O336" s="254"/>
      <c r="P336" s="284">
        <v>1195.08</v>
      </c>
      <c r="HY336" s="250"/>
      <c r="HZ336" s="250"/>
      <c r="IA336" s="250"/>
      <c r="IB336" s="250"/>
      <c r="IC336" s="250"/>
      <c r="ID336" s="250"/>
      <c r="IE336" s="250"/>
      <c r="IG336" s="214"/>
      <c r="IH336" s="214"/>
      <c r="II336" s="214"/>
      <c r="IJ336" s="250"/>
      <c r="IK336" s="214"/>
      <c r="IL336" s="214"/>
      <c r="IM336" s="250" t="s">
        <v>414</v>
      </c>
    </row>
    <row r="337" spans="1:247" s="209" customFormat="1" ht="0.75" customHeight="1" x14ac:dyDescent="0.25">
      <c r="A337" s="287"/>
      <c r="B337" s="288"/>
      <c r="C337" s="288"/>
      <c r="D337" s="288"/>
      <c r="E337" s="288"/>
      <c r="F337" s="288"/>
      <c r="G337" s="288"/>
      <c r="H337" s="289"/>
      <c r="I337" s="290"/>
      <c r="J337" s="290"/>
      <c r="K337" s="290"/>
      <c r="L337" s="291"/>
      <c r="M337" s="290"/>
      <c r="N337" s="291"/>
      <c r="O337" s="290"/>
      <c r="P337" s="292"/>
      <c r="HY337" s="250"/>
      <c r="HZ337" s="250"/>
      <c r="IA337" s="250"/>
      <c r="IB337" s="250"/>
      <c r="IC337" s="250"/>
      <c r="ID337" s="250"/>
      <c r="IE337" s="250"/>
      <c r="IG337" s="214"/>
      <c r="IH337" s="214"/>
      <c r="II337" s="214"/>
      <c r="IJ337" s="250"/>
      <c r="IK337" s="214"/>
      <c r="IL337" s="214"/>
      <c r="IM337" s="250"/>
    </row>
    <row r="338" spans="1:247" s="209" customFormat="1" ht="23.25" x14ac:dyDescent="0.25">
      <c r="A338" s="251" t="s">
        <v>345</v>
      </c>
      <c r="B338" s="252" t="s">
        <v>674</v>
      </c>
      <c r="C338" s="444" t="s">
        <v>675</v>
      </c>
      <c r="D338" s="444"/>
      <c r="E338" s="444"/>
      <c r="F338" s="444"/>
      <c r="G338" s="444"/>
      <c r="H338" s="253" t="s">
        <v>492</v>
      </c>
      <c r="I338" s="254">
        <v>2</v>
      </c>
      <c r="J338" s="255">
        <v>1</v>
      </c>
      <c r="K338" s="255">
        <v>2</v>
      </c>
      <c r="L338" s="256"/>
      <c r="M338" s="254"/>
      <c r="N338" s="257"/>
      <c r="O338" s="254"/>
      <c r="P338" s="258"/>
      <c r="HY338" s="250"/>
      <c r="HZ338" s="250"/>
      <c r="IA338" s="250" t="s">
        <v>675</v>
      </c>
      <c r="IB338" s="250" t="s">
        <v>469</v>
      </c>
      <c r="IC338" s="250" t="s">
        <v>469</v>
      </c>
      <c r="ID338" s="250" t="s">
        <v>469</v>
      </c>
      <c r="IE338" s="250" t="s">
        <v>469</v>
      </c>
      <c r="IG338" s="214"/>
      <c r="IH338" s="214"/>
      <c r="II338" s="214"/>
      <c r="IJ338" s="250"/>
      <c r="IK338" s="214"/>
      <c r="IL338" s="214"/>
      <c r="IM338" s="250"/>
    </row>
    <row r="339" spans="1:247" s="209" customFormat="1" ht="15" x14ac:dyDescent="0.25">
      <c r="A339" s="260"/>
      <c r="B339" s="261" t="s">
        <v>64</v>
      </c>
      <c r="C339" s="425" t="s">
        <v>494</v>
      </c>
      <c r="D339" s="425"/>
      <c r="E339" s="425"/>
      <c r="F339" s="425"/>
      <c r="G339" s="425"/>
      <c r="H339" s="262" t="s">
        <v>409</v>
      </c>
      <c r="I339" s="263"/>
      <c r="J339" s="263"/>
      <c r="K339" s="264">
        <v>12.18</v>
      </c>
      <c r="L339" s="265"/>
      <c r="M339" s="263"/>
      <c r="N339" s="265"/>
      <c r="O339" s="263"/>
      <c r="P339" s="266">
        <v>4077.86</v>
      </c>
      <c r="HY339" s="250"/>
      <c r="HZ339" s="250"/>
      <c r="IA339" s="250"/>
      <c r="IB339" s="250"/>
      <c r="IC339" s="250"/>
      <c r="ID339" s="250"/>
      <c r="IE339" s="250"/>
      <c r="IG339" s="214" t="s">
        <v>494</v>
      </c>
      <c r="IH339" s="214"/>
      <c r="II339" s="214"/>
      <c r="IJ339" s="250"/>
      <c r="IK339" s="214"/>
      <c r="IL339" s="214"/>
      <c r="IM339" s="250"/>
    </row>
    <row r="340" spans="1:247" s="209" customFormat="1" ht="15" x14ac:dyDescent="0.25">
      <c r="A340" s="267"/>
      <c r="B340" s="261" t="s">
        <v>611</v>
      </c>
      <c r="C340" s="425" t="s">
        <v>612</v>
      </c>
      <c r="D340" s="425"/>
      <c r="E340" s="425"/>
      <c r="F340" s="425"/>
      <c r="G340" s="425"/>
      <c r="H340" s="262" t="s">
        <v>409</v>
      </c>
      <c r="I340" s="264">
        <v>6.09</v>
      </c>
      <c r="J340" s="263"/>
      <c r="K340" s="264">
        <v>12.18</v>
      </c>
      <c r="L340" s="269"/>
      <c r="M340" s="270"/>
      <c r="N340" s="271">
        <v>334.8</v>
      </c>
      <c r="O340" s="263"/>
      <c r="P340" s="266">
        <v>4077.86</v>
      </c>
      <c r="Q340" s="272"/>
      <c r="R340" s="272"/>
      <c r="HY340" s="250"/>
      <c r="HZ340" s="250"/>
      <c r="IA340" s="250"/>
      <c r="IB340" s="250"/>
      <c r="IC340" s="250"/>
      <c r="ID340" s="250"/>
      <c r="IE340" s="250"/>
      <c r="IG340" s="214"/>
      <c r="IH340" s="214" t="s">
        <v>612</v>
      </c>
      <c r="II340" s="214"/>
      <c r="IJ340" s="250"/>
      <c r="IK340" s="214"/>
      <c r="IL340" s="214"/>
      <c r="IM340" s="250"/>
    </row>
    <row r="341" spans="1:247" s="209" customFormat="1" ht="15" x14ac:dyDescent="0.25">
      <c r="A341" s="260"/>
      <c r="B341" s="261" t="s">
        <v>63</v>
      </c>
      <c r="C341" s="425" t="s">
        <v>407</v>
      </c>
      <c r="D341" s="425"/>
      <c r="E341" s="425"/>
      <c r="F341" s="425"/>
      <c r="G341" s="425"/>
      <c r="H341" s="262"/>
      <c r="I341" s="263"/>
      <c r="J341" s="263"/>
      <c r="K341" s="263"/>
      <c r="L341" s="265"/>
      <c r="M341" s="263"/>
      <c r="N341" s="265"/>
      <c r="O341" s="263"/>
      <c r="P341" s="266">
        <v>20761.73</v>
      </c>
      <c r="HY341" s="250"/>
      <c r="HZ341" s="250"/>
      <c r="IA341" s="250"/>
      <c r="IB341" s="250"/>
      <c r="IC341" s="250"/>
      <c r="ID341" s="250"/>
      <c r="IE341" s="250"/>
      <c r="IG341" s="214" t="s">
        <v>407</v>
      </c>
      <c r="IH341" s="214"/>
      <c r="II341" s="214"/>
      <c r="IJ341" s="250"/>
      <c r="IK341" s="214"/>
      <c r="IL341" s="214"/>
      <c r="IM341" s="250"/>
    </row>
    <row r="342" spans="1:247" s="209" customFormat="1" ht="15" x14ac:dyDescent="0.25">
      <c r="A342" s="260"/>
      <c r="B342" s="261"/>
      <c r="C342" s="425" t="s">
        <v>497</v>
      </c>
      <c r="D342" s="425"/>
      <c r="E342" s="425"/>
      <c r="F342" s="425"/>
      <c r="G342" s="425"/>
      <c r="H342" s="262" t="s">
        <v>409</v>
      </c>
      <c r="I342" s="263"/>
      <c r="J342" s="263"/>
      <c r="K342" s="264">
        <v>9.8800000000000008</v>
      </c>
      <c r="L342" s="265"/>
      <c r="M342" s="263"/>
      <c r="N342" s="265"/>
      <c r="O342" s="263"/>
      <c r="P342" s="266">
        <v>4542.75</v>
      </c>
      <c r="HY342" s="250"/>
      <c r="HZ342" s="250"/>
      <c r="IA342" s="250"/>
      <c r="IB342" s="250"/>
      <c r="IC342" s="250"/>
      <c r="ID342" s="250"/>
      <c r="IE342" s="250"/>
      <c r="IG342" s="214" t="s">
        <v>497</v>
      </c>
      <c r="IH342" s="214"/>
      <c r="II342" s="214"/>
      <c r="IJ342" s="250"/>
      <c r="IK342" s="214"/>
      <c r="IL342" s="214"/>
      <c r="IM342" s="250"/>
    </row>
    <row r="343" spans="1:247" s="209" customFormat="1" ht="15" x14ac:dyDescent="0.25">
      <c r="A343" s="267"/>
      <c r="B343" s="261" t="s">
        <v>498</v>
      </c>
      <c r="C343" s="425" t="s">
        <v>499</v>
      </c>
      <c r="D343" s="425"/>
      <c r="E343" s="425"/>
      <c r="F343" s="425"/>
      <c r="G343" s="425"/>
      <c r="H343" s="262" t="s">
        <v>564</v>
      </c>
      <c r="I343" s="264">
        <v>0.01</v>
      </c>
      <c r="J343" s="263"/>
      <c r="K343" s="264">
        <v>0.02</v>
      </c>
      <c r="L343" s="269"/>
      <c r="M343" s="270"/>
      <c r="N343" s="271">
        <v>1607.46</v>
      </c>
      <c r="O343" s="263"/>
      <c r="P343" s="266">
        <v>32.15</v>
      </c>
      <c r="Q343" s="272"/>
      <c r="R343" s="272"/>
      <c r="HY343" s="250"/>
      <c r="HZ343" s="250"/>
      <c r="IA343" s="250"/>
      <c r="IB343" s="250"/>
      <c r="IC343" s="250"/>
      <c r="ID343" s="250"/>
      <c r="IE343" s="250"/>
      <c r="IG343" s="214"/>
      <c r="IH343" s="214" t="s">
        <v>499</v>
      </c>
      <c r="II343" s="214"/>
      <c r="IJ343" s="250"/>
      <c r="IK343" s="214"/>
      <c r="IL343" s="214"/>
      <c r="IM343" s="250"/>
    </row>
    <row r="344" spans="1:247" s="209" customFormat="1" ht="15" x14ac:dyDescent="0.25">
      <c r="A344" s="273"/>
      <c r="B344" s="261" t="s">
        <v>500</v>
      </c>
      <c r="C344" s="425" t="s">
        <v>501</v>
      </c>
      <c r="D344" s="425"/>
      <c r="E344" s="425"/>
      <c r="F344" s="425"/>
      <c r="G344" s="425"/>
      <c r="H344" s="262" t="s">
        <v>409</v>
      </c>
      <c r="I344" s="264">
        <v>0.01</v>
      </c>
      <c r="J344" s="263"/>
      <c r="K344" s="264">
        <v>0.02</v>
      </c>
      <c r="L344" s="265"/>
      <c r="M344" s="263"/>
      <c r="N344" s="274">
        <v>460.03</v>
      </c>
      <c r="O344" s="263"/>
      <c r="P344" s="277">
        <v>9.1999999999999993</v>
      </c>
      <c r="HY344" s="250"/>
      <c r="HZ344" s="250"/>
      <c r="IA344" s="250"/>
      <c r="IB344" s="250"/>
      <c r="IC344" s="250"/>
      <c r="ID344" s="250"/>
      <c r="IE344" s="250"/>
      <c r="IG344" s="214"/>
      <c r="IH344" s="214"/>
      <c r="II344" s="214" t="s">
        <v>501</v>
      </c>
      <c r="IJ344" s="250"/>
      <c r="IK344" s="214"/>
      <c r="IL344" s="214"/>
      <c r="IM344" s="250"/>
    </row>
    <row r="345" spans="1:247" s="209" customFormat="1" ht="23.25" x14ac:dyDescent="0.25">
      <c r="A345" s="267"/>
      <c r="B345" s="261" t="s">
        <v>676</v>
      </c>
      <c r="C345" s="425" t="s">
        <v>677</v>
      </c>
      <c r="D345" s="425"/>
      <c r="E345" s="425"/>
      <c r="F345" s="425"/>
      <c r="G345" s="425"/>
      <c r="H345" s="262" t="s">
        <v>564</v>
      </c>
      <c r="I345" s="264">
        <v>4.92</v>
      </c>
      <c r="J345" s="263"/>
      <c r="K345" s="264">
        <v>9.84</v>
      </c>
      <c r="L345" s="280">
        <v>1472.34</v>
      </c>
      <c r="M345" s="276">
        <v>1.43</v>
      </c>
      <c r="N345" s="271">
        <v>2105.4499999999998</v>
      </c>
      <c r="O345" s="263"/>
      <c r="P345" s="266">
        <v>20717.63</v>
      </c>
      <c r="Q345" s="272"/>
      <c r="R345" s="272"/>
      <c r="HY345" s="250"/>
      <c r="HZ345" s="250"/>
      <c r="IA345" s="250"/>
      <c r="IB345" s="250"/>
      <c r="IC345" s="250"/>
      <c r="ID345" s="250"/>
      <c r="IE345" s="250"/>
      <c r="IG345" s="214"/>
      <c r="IH345" s="214" t="s">
        <v>677</v>
      </c>
      <c r="II345" s="214"/>
      <c r="IJ345" s="250"/>
      <c r="IK345" s="214"/>
      <c r="IL345" s="214"/>
      <c r="IM345" s="250"/>
    </row>
    <row r="346" spans="1:247" s="209" customFormat="1" ht="15" x14ac:dyDescent="0.25">
      <c r="A346" s="273"/>
      <c r="B346" s="261" t="s">
        <v>500</v>
      </c>
      <c r="C346" s="425" t="s">
        <v>501</v>
      </c>
      <c r="D346" s="425"/>
      <c r="E346" s="425"/>
      <c r="F346" s="425"/>
      <c r="G346" s="425"/>
      <c r="H346" s="262" t="s">
        <v>409</v>
      </c>
      <c r="I346" s="264">
        <v>4.92</v>
      </c>
      <c r="J346" s="263"/>
      <c r="K346" s="264">
        <v>9.84</v>
      </c>
      <c r="L346" s="265"/>
      <c r="M346" s="263"/>
      <c r="N346" s="274">
        <v>460.03</v>
      </c>
      <c r="O346" s="263"/>
      <c r="P346" s="266">
        <v>4526.7</v>
      </c>
      <c r="HY346" s="250"/>
      <c r="HZ346" s="250"/>
      <c r="IA346" s="250"/>
      <c r="IB346" s="250"/>
      <c r="IC346" s="250"/>
      <c r="ID346" s="250"/>
      <c r="IE346" s="250"/>
      <c r="IG346" s="214"/>
      <c r="IH346" s="214"/>
      <c r="II346" s="214" t="s">
        <v>501</v>
      </c>
      <c r="IJ346" s="250"/>
      <c r="IK346" s="214"/>
      <c r="IL346" s="214"/>
      <c r="IM346" s="250"/>
    </row>
    <row r="347" spans="1:247" s="209" customFormat="1" ht="15" x14ac:dyDescent="0.25">
      <c r="A347" s="267"/>
      <c r="B347" s="261" t="s">
        <v>502</v>
      </c>
      <c r="C347" s="425" t="s">
        <v>503</v>
      </c>
      <c r="D347" s="425"/>
      <c r="E347" s="425"/>
      <c r="F347" s="425"/>
      <c r="G347" s="425"/>
      <c r="H347" s="262" t="s">
        <v>564</v>
      </c>
      <c r="I347" s="264">
        <v>0.01</v>
      </c>
      <c r="J347" s="263"/>
      <c r="K347" s="264">
        <v>0.02</v>
      </c>
      <c r="L347" s="275">
        <v>477.92</v>
      </c>
      <c r="M347" s="276">
        <v>1.25</v>
      </c>
      <c r="N347" s="271">
        <v>597.4</v>
      </c>
      <c r="O347" s="263"/>
      <c r="P347" s="266">
        <v>11.95</v>
      </c>
      <c r="Q347" s="272"/>
      <c r="R347" s="272"/>
      <c r="HY347" s="250"/>
      <c r="HZ347" s="250"/>
      <c r="IA347" s="250"/>
      <c r="IB347" s="250"/>
      <c r="IC347" s="250"/>
      <c r="ID347" s="250"/>
      <c r="IE347" s="250"/>
      <c r="IG347" s="214"/>
      <c r="IH347" s="214" t="s">
        <v>503</v>
      </c>
      <c r="II347" s="214"/>
      <c r="IJ347" s="250"/>
      <c r="IK347" s="214"/>
      <c r="IL347" s="214"/>
      <c r="IM347" s="250"/>
    </row>
    <row r="348" spans="1:247" s="209" customFormat="1" ht="15" x14ac:dyDescent="0.25">
      <c r="A348" s="273"/>
      <c r="B348" s="261" t="s">
        <v>504</v>
      </c>
      <c r="C348" s="425" t="s">
        <v>505</v>
      </c>
      <c r="D348" s="425"/>
      <c r="E348" s="425"/>
      <c r="F348" s="425"/>
      <c r="G348" s="425"/>
      <c r="H348" s="262" t="s">
        <v>409</v>
      </c>
      <c r="I348" s="264">
        <v>0.01</v>
      </c>
      <c r="J348" s="263"/>
      <c r="K348" s="264">
        <v>0.02</v>
      </c>
      <c r="L348" s="265"/>
      <c r="M348" s="263"/>
      <c r="N348" s="274">
        <v>342.46</v>
      </c>
      <c r="O348" s="263"/>
      <c r="P348" s="277">
        <v>6.85</v>
      </c>
      <c r="HY348" s="250"/>
      <c r="HZ348" s="250"/>
      <c r="IA348" s="250"/>
      <c r="IB348" s="250"/>
      <c r="IC348" s="250"/>
      <c r="ID348" s="250"/>
      <c r="IE348" s="250"/>
      <c r="IG348" s="214"/>
      <c r="IH348" s="214"/>
      <c r="II348" s="214" t="s">
        <v>505</v>
      </c>
      <c r="IJ348" s="250"/>
      <c r="IK348" s="214"/>
      <c r="IL348" s="214"/>
      <c r="IM348" s="250"/>
    </row>
    <row r="349" spans="1:247" s="209" customFormat="1" ht="15" x14ac:dyDescent="0.25">
      <c r="A349" s="260"/>
      <c r="B349" s="261" t="s">
        <v>61</v>
      </c>
      <c r="C349" s="425" t="s">
        <v>408</v>
      </c>
      <c r="D349" s="425"/>
      <c r="E349" s="425"/>
      <c r="F349" s="425"/>
      <c r="G349" s="425"/>
      <c r="H349" s="262"/>
      <c r="I349" s="263"/>
      <c r="J349" s="263"/>
      <c r="K349" s="263"/>
      <c r="L349" s="265"/>
      <c r="M349" s="263"/>
      <c r="N349" s="265"/>
      <c r="O349" s="263"/>
      <c r="P349" s="277">
        <v>116.49</v>
      </c>
      <c r="HY349" s="250"/>
      <c r="HZ349" s="250"/>
      <c r="IA349" s="250"/>
      <c r="IB349" s="250"/>
      <c r="IC349" s="250"/>
      <c r="ID349" s="250"/>
      <c r="IE349" s="250"/>
      <c r="IG349" s="214" t="s">
        <v>408</v>
      </c>
      <c r="IH349" s="214"/>
      <c r="II349" s="214"/>
      <c r="IJ349" s="250"/>
      <c r="IK349" s="214"/>
      <c r="IL349" s="214"/>
      <c r="IM349" s="250"/>
    </row>
    <row r="350" spans="1:247" s="209" customFormat="1" ht="15" x14ac:dyDescent="0.25">
      <c r="A350" s="267"/>
      <c r="B350" s="261" t="s">
        <v>678</v>
      </c>
      <c r="C350" s="425" t="s">
        <v>679</v>
      </c>
      <c r="D350" s="425"/>
      <c r="E350" s="425"/>
      <c r="F350" s="425"/>
      <c r="G350" s="425"/>
      <c r="H350" s="262" t="s">
        <v>517</v>
      </c>
      <c r="I350" s="299">
        <v>4.0000000000000002E-4</v>
      </c>
      <c r="J350" s="263"/>
      <c r="K350" s="299">
        <v>8.0000000000000004E-4</v>
      </c>
      <c r="L350" s="280">
        <v>116448.72</v>
      </c>
      <c r="M350" s="276">
        <v>1.19</v>
      </c>
      <c r="N350" s="271">
        <v>138573.98000000001</v>
      </c>
      <c r="O350" s="263"/>
      <c r="P350" s="266">
        <v>110.86</v>
      </c>
      <c r="Q350" s="272"/>
      <c r="R350" s="272"/>
      <c r="HY350" s="250"/>
      <c r="HZ350" s="250"/>
      <c r="IA350" s="250"/>
      <c r="IB350" s="250"/>
      <c r="IC350" s="250"/>
      <c r="ID350" s="250"/>
      <c r="IE350" s="250"/>
      <c r="IG350" s="214"/>
      <c r="IH350" s="214" t="s">
        <v>679</v>
      </c>
      <c r="II350" s="214"/>
      <c r="IJ350" s="250"/>
      <c r="IK350" s="214"/>
      <c r="IL350" s="214"/>
      <c r="IM350" s="250"/>
    </row>
    <row r="351" spans="1:247" s="209" customFormat="1" ht="15" x14ac:dyDescent="0.25">
      <c r="A351" s="267"/>
      <c r="B351" s="261" t="s">
        <v>680</v>
      </c>
      <c r="C351" s="425" t="s">
        <v>681</v>
      </c>
      <c r="D351" s="425"/>
      <c r="E351" s="425"/>
      <c r="F351" s="425"/>
      <c r="G351" s="425"/>
      <c r="H351" s="262" t="s">
        <v>517</v>
      </c>
      <c r="I351" s="281">
        <v>1.0000000000000001E-5</v>
      </c>
      <c r="J351" s="263"/>
      <c r="K351" s="281">
        <v>2.0000000000000002E-5</v>
      </c>
      <c r="L351" s="280">
        <v>81827.199999999997</v>
      </c>
      <c r="M351" s="276">
        <v>1.56</v>
      </c>
      <c r="N351" s="271">
        <v>127650.43</v>
      </c>
      <c r="O351" s="263"/>
      <c r="P351" s="266">
        <v>2.5499999999999998</v>
      </c>
      <c r="Q351" s="272"/>
      <c r="R351" s="272"/>
      <c r="HY351" s="250"/>
      <c r="HZ351" s="250"/>
      <c r="IA351" s="250"/>
      <c r="IB351" s="250"/>
      <c r="IC351" s="250"/>
      <c r="ID351" s="250"/>
      <c r="IE351" s="250"/>
      <c r="IG351" s="214"/>
      <c r="IH351" s="214" t="s">
        <v>681</v>
      </c>
      <c r="II351" s="214"/>
      <c r="IJ351" s="250"/>
      <c r="IK351" s="214"/>
      <c r="IL351" s="214"/>
      <c r="IM351" s="250"/>
    </row>
    <row r="352" spans="1:247" s="209" customFormat="1" ht="23.25" x14ac:dyDescent="0.25">
      <c r="A352" s="267"/>
      <c r="B352" s="261" t="s">
        <v>635</v>
      </c>
      <c r="C352" s="425" t="s">
        <v>636</v>
      </c>
      <c r="D352" s="425"/>
      <c r="E352" s="425"/>
      <c r="F352" s="425"/>
      <c r="G352" s="425"/>
      <c r="H352" s="262" t="s">
        <v>637</v>
      </c>
      <c r="I352" s="278">
        <v>2.4E-2</v>
      </c>
      <c r="J352" s="263"/>
      <c r="K352" s="278">
        <v>4.8000000000000001E-2</v>
      </c>
      <c r="L352" s="275">
        <v>37.71</v>
      </c>
      <c r="M352" s="300">
        <v>1.7</v>
      </c>
      <c r="N352" s="271">
        <v>64.11</v>
      </c>
      <c r="O352" s="263"/>
      <c r="P352" s="266">
        <v>3.08</v>
      </c>
      <c r="Q352" s="272"/>
      <c r="R352" s="272"/>
      <c r="HY352" s="250"/>
      <c r="HZ352" s="250"/>
      <c r="IA352" s="250"/>
      <c r="IB352" s="250"/>
      <c r="IC352" s="250"/>
      <c r="ID352" s="250"/>
      <c r="IE352" s="250"/>
      <c r="IG352" s="214"/>
      <c r="IH352" s="214" t="s">
        <v>636</v>
      </c>
      <c r="II352" s="214"/>
      <c r="IJ352" s="250"/>
      <c r="IK352" s="214"/>
      <c r="IL352" s="214"/>
      <c r="IM352" s="250"/>
    </row>
    <row r="353" spans="1:261" s="209" customFormat="1" ht="15" x14ac:dyDescent="0.25">
      <c r="A353" s="282"/>
      <c r="B353" s="212"/>
      <c r="C353" s="458" t="s">
        <v>573</v>
      </c>
      <c r="D353" s="458"/>
      <c r="E353" s="458"/>
      <c r="F353" s="458"/>
      <c r="G353" s="458"/>
      <c r="H353" s="253"/>
      <c r="I353" s="254"/>
      <c r="J353" s="254"/>
      <c r="K353" s="254"/>
      <c r="L353" s="256"/>
      <c r="M353" s="254"/>
      <c r="N353" s="283"/>
      <c r="O353" s="254"/>
      <c r="P353" s="284">
        <v>29498.83</v>
      </c>
      <c r="Q353" s="272"/>
      <c r="R353" s="272"/>
      <c r="HY353" s="250"/>
      <c r="HZ353" s="250"/>
      <c r="IA353" s="250"/>
      <c r="IB353" s="250"/>
      <c r="IC353" s="250"/>
      <c r="ID353" s="250"/>
      <c r="IE353" s="250"/>
      <c r="IG353" s="214"/>
      <c r="IH353" s="214"/>
      <c r="II353" s="214"/>
      <c r="IJ353" s="250" t="s">
        <v>573</v>
      </c>
      <c r="IK353" s="214"/>
      <c r="IL353" s="214"/>
      <c r="IM353" s="250"/>
    </row>
    <row r="354" spans="1:261" s="209" customFormat="1" ht="15" x14ac:dyDescent="0.25">
      <c r="A354" s="273" t="s">
        <v>682</v>
      </c>
      <c r="B354" s="261" t="s">
        <v>507</v>
      </c>
      <c r="C354" s="425" t="s">
        <v>508</v>
      </c>
      <c r="D354" s="425"/>
      <c r="E354" s="425"/>
      <c r="F354" s="425"/>
      <c r="G354" s="425"/>
      <c r="H354" s="262" t="s">
        <v>412</v>
      </c>
      <c r="I354" s="279">
        <v>2</v>
      </c>
      <c r="J354" s="263"/>
      <c r="K354" s="279">
        <v>2</v>
      </c>
      <c r="L354" s="265"/>
      <c r="M354" s="263"/>
      <c r="N354" s="265"/>
      <c r="O354" s="263"/>
      <c r="P354" s="277">
        <v>81.56</v>
      </c>
      <c r="HY354" s="250"/>
      <c r="HZ354" s="250"/>
      <c r="IA354" s="250"/>
      <c r="IB354" s="250"/>
      <c r="IC354" s="250"/>
      <c r="ID354" s="250"/>
      <c r="IE354" s="250"/>
      <c r="IG354" s="214"/>
      <c r="IH354" s="214"/>
      <c r="II354" s="214"/>
      <c r="IJ354" s="250"/>
      <c r="IK354" s="214" t="s">
        <v>508</v>
      </c>
      <c r="IL354" s="214"/>
      <c r="IM354" s="250"/>
    </row>
    <row r="355" spans="1:261" s="209" customFormat="1" ht="15" x14ac:dyDescent="0.25">
      <c r="A355" s="273"/>
      <c r="B355" s="261"/>
      <c r="C355" s="425" t="s">
        <v>410</v>
      </c>
      <c r="D355" s="425"/>
      <c r="E355" s="425"/>
      <c r="F355" s="425"/>
      <c r="G355" s="425"/>
      <c r="H355" s="262"/>
      <c r="I355" s="263"/>
      <c r="J355" s="263"/>
      <c r="K355" s="263"/>
      <c r="L355" s="265"/>
      <c r="M355" s="263"/>
      <c r="N355" s="265"/>
      <c r="O355" s="263"/>
      <c r="P355" s="266">
        <v>8620.61</v>
      </c>
      <c r="HY355" s="250"/>
      <c r="HZ355" s="250"/>
      <c r="IA355" s="250"/>
      <c r="IB355" s="250"/>
      <c r="IC355" s="250"/>
      <c r="ID355" s="250"/>
      <c r="IE355" s="250"/>
      <c r="IG355" s="214"/>
      <c r="IH355" s="214"/>
      <c r="II355" s="214"/>
      <c r="IJ355" s="250"/>
      <c r="IK355" s="214"/>
      <c r="IL355" s="214" t="s">
        <v>410</v>
      </c>
      <c r="IM355" s="250"/>
    </row>
    <row r="356" spans="1:261" s="209" customFormat="1" ht="15" x14ac:dyDescent="0.25">
      <c r="A356" s="273"/>
      <c r="B356" s="261" t="s">
        <v>574</v>
      </c>
      <c r="C356" s="425" t="s">
        <v>411</v>
      </c>
      <c r="D356" s="425"/>
      <c r="E356" s="425"/>
      <c r="F356" s="425"/>
      <c r="G356" s="425"/>
      <c r="H356" s="262" t="s">
        <v>412</v>
      </c>
      <c r="I356" s="279">
        <v>97</v>
      </c>
      <c r="J356" s="263"/>
      <c r="K356" s="279">
        <v>97</v>
      </c>
      <c r="L356" s="265"/>
      <c r="M356" s="263"/>
      <c r="N356" s="265"/>
      <c r="O356" s="263"/>
      <c r="P356" s="266">
        <v>8361.99</v>
      </c>
      <c r="HY356" s="250"/>
      <c r="HZ356" s="250"/>
      <c r="IA356" s="250"/>
      <c r="IB356" s="250"/>
      <c r="IC356" s="250"/>
      <c r="ID356" s="250"/>
      <c r="IE356" s="250"/>
      <c r="IG356" s="214"/>
      <c r="IH356" s="214"/>
      <c r="II356" s="214"/>
      <c r="IJ356" s="250"/>
      <c r="IK356" s="214"/>
      <c r="IL356" s="214" t="s">
        <v>411</v>
      </c>
      <c r="IM356" s="250"/>
    </row>
    <row r="357" spans="1:261" s="209" customFormat="1" ht="15" x14ac:dyDescent="0.25">
      <c r="A357" s="273"/>
      <c r="B357" s="261" t="s">
        <v>575</v>
      </c>
      <c r="C357" s="425" t="s">
        <v>413</v>
      </c>
      <c r="D357" s="425"/>
      <c r="E357" s="425"/>
      <c r="F357" s="425"/>
      <c r="G357" s="425"/>
      <c r="H357" s="262" t="s">
        <v>412</v>
      </c>
      <c r="I357" s="279">
        <v>51</v>
      </c>
      <c r="J357" s="263"/>
      <c r="K357" s="279">
        <v>51</v>
      </c>
      <c r="L357" s="265"/>
      <c r="M357" s="263"/>
      <c r="N357" s="265"/>
      <c r="O357" s="263"/>
      <c r="P357" s="266">
        <v>4396.51</v>
      </c>
      <c r="HY357" s="250"/>
      <c r="HZ357" s="250"/>
      <c r="IA357" s="250"/>
      <c r="IB357" s="250"/>
      <c r="IC357" s="250"/>
      <c r="ID357" s="250"/>
      <c r="IE357" s="250"/>
      <c r="IG357" s="214"/>
      <c r="IH357" s="214"/>
      <c r="II357" s="214"/>
      <c r="IJ357" s="250"/>
      <c r="IK357" s="214"/>
      <c r="IL357" s="214" t="s">
        <v>413</v>
      </c>
      <c r="IM357" s="250"/>
    </row>
    <row r="358" spans="1:261" s="209" customFormat="1" ht="15" x14ac:dyDescent="0.25">
      <c r="A358" s="285"/>
      <c r="B358" s="286"/>
      <c r="C358" s="458" t="s">
        <v>414</v>
      </c>
      <c r="D358" s="458"/>
      <c r="E358" s="458"/>
      <c r="F358" s="458"/>
      <c r="G358" s="458"/>
      <c r="H358" s="253"/>
      <c r="I358" s="254"/>
      <c r="J358" s="254"/>
      <c r="K358" s="254"/>
      <c r="L358" s="256"/>
      <c r="M358" s="254"/>
      <c r="N358" s="283">
        <v>21169.45</v>
      </c>
      <c r="O358" s="254"/>
      <c r="P358" s="284">
        <v>42338.89</v>
      </c>
      <c r="HY358" s="250"/>
      <c r="HZ358" s="250"/>
      <c r="IA358" s="250"/>
      <c r="IB358" s="250"/>
      <c r="IC358" s="250"/>
      <c r="ID358" s="250"/>
      <c r="IE358" s="250"/>
      <c r="IG358" s="214"/>
      <c r="IH358" s="214"/>
      <c r="II358" s="214"/>
      <c r="IJ358" s="250"/>
      <c r="IK358" s="214"/>
      <c r="IL358" s="214"/>
      <c r="IM358" s="250" t="s">
        <v>414</v>
      </c>
    </row>
    <row r="359" spans="1:261" s="209" customFormat="1" ht="0.75" customHeight="1" x14ac:dyDescent="0.25">
      <c r="A359" s="287"/>
      <c r="B359" s="288"/>
      <c r="C359" s="288"/>
      <c r="D359" s="288"/>
      <c r="E359" s="288"/>
      <c r="F359" s="288"/>
      <c r="G359" s="288"/>
      <c r="H359" s="289"/>
      <c r="I359" s="290"/>
      <c r="J359" s="290"/>
      <c r="K359" s="290"/>
      <c r="L359" s="291"/>
      <c r="M359" s="290"/>
      <c r="N359" s="291"/>
      <c r="O359" s="290"/>
      <c r="P359" s="292"/>
      <c r="HY359" s="250"/>
      <c r="HZ359" s="250"/>
      <c r="IA359" s="250"/>
      <c r="IB359" s="250"/>
      <c r="IC359" s="250"/>
      <c r="ID359" s="250"/>
      <c r="IE359" s="250"/>
      <c r="IG359" s="214"/>
      <c r="IH359" s="214"/>
      <c r="II359" s="214"/>
      <c r="IJ359" s="250"/>
      <c r="IK359" s="214"/>
      <c r="IL359" s="214"/>
      <c r="IM359" s="250"/>
    </row>
    <row r="360" spans="1:261" s="209" customFormat="1" ht="45.75" x14ac:dyDescent="0.25">
      <c r="A360" s="251" t="s">
        <v>328</v>
      </c>
      <c r="B360" s="252" t="s">
        <v>683</v>
      </c>
      <c r="C360" s="444" t="s">
        <v>684</v>
      </c>
      <c r="D360" s="444"/>
      <c r="E360" s="444"/>
      <c r="F360" s="444"/>
      <c r="G360" s="444"/>
      <c r="H360" s="253" t="s">
        <v>492</v>
      </c>
      <c r="I360" s="254">
        <v>1</v>
      </c>
      <c r="J360" s="255">
        <v>1</v>
      </c>
      <c r="K360" s="255">
        <v>1</v>
      </c>
      <c r="L360" s="283">
        <v>1792.24</v>
      </c>
      <c r="M360" s="296">
        <v>1.57</v>
      </c>
      <c r="N360" s="293">
        <v>2813.82</v>
      </c>
      <c r="O360" s="254"/>
      <c r="P360" s="284">
        <v>2813.82</v>
      </c>
      <c r="HY360" s="250"/>
      <c r="HZ360" s="250"/>
      <c r="IA360" s="250" t="s">
        <v>684</v>
      </c>
      <c r="IB360" s="250" t="s">
        <v>469</v>
      </c>
      <c r="IC360" s="250" t="s">
        <v>469</v>
      </c>
      <c r="ID360" s="250" t="s">
        <v>469</v>
      </c>
      <c r="IE360" s="250" t="s">
        <v>469</v>
      </c>
      <c r="IG360" s="214"/>
      <c r="IH360" s="214"/>
      <c r="II360" s="214"/>
      <c r="IJ360" s="250"/>
      <c r="IK360" s="214"/>
      <c r="IL360" s="214"/>
      <c r="IM360" s="250"/>
    </row>
    <row r="361" spans="1:261" s="209" customFormat="1" ht="15" x14ac:dyDescent="0.25">
      <c r="A361" s="285"/>
      <c r="B361" s="286"/>
      <c r="C361" s="428" t="s">
        <v>416</v>
      </c>
      <c r="D361" s="428"/>
      <c r="E361" s="428"/>
      <c r="F361" s="428"/>
      <c r="G361" s="428"/>
      <c r="H361" s="428"/>
      <c r="I361" s="428"/>
      <c r="J361" s="428"/>
      <c r="K361" s="428"/>
      <c r="L361" s="428"/>
      <c r="M361" s="428"/>
      <c r="N361" s="428"/>
      <c r="O361" s="428"/>
      <c r="P361" s="459"/>
      <c r="HY361" s="250"/>
      <c r="HZ361" s="250"/>
      <c r="IA361" s="250"/>
      <c r="IB361" s="250"/>
      <c r="IC361" s="250"/>
      <c r="ID361" s="250"/>
      <c r="IE361" s="250"/>
      <c r="IG361" s="214"/>
      <c r="IH361" s="214"/>
      <c r="II361" s="214"/>
      <c r="IJ361" s="250"/>
      <c r="IK361" s="214"/>
      <c r="IL361" s="214"/>
      <c r="IM361" s="250"/>
      <c r="IN361" s="213" t="s">
        <v>416</v>
      </c>
      <c r="IO361" s="213" t="s">
        <v>469</v>
      </c>
      <c r="IP361" s="213" t="s">
        <v>469</v>
      </c>
      <c r="IQ361" s="213" t="s">
        <v>469</v>
      </c>
      <c r="IR361" s="213" t="s">
        <v>469</v>
      </c>
      <c r="IS361" s="213" t="s">
        <v>469</v>
      </c>
      <c r="IT361" s="213" t="s">
        <v>469</v>
      </c>
      <c r="IU361" s="213" t="s">
        <v>469</v>
      </c>
      <c r="IV361" s="213" t="s">
        <v>469</v>
      </c>
      <c r="IW361" s="213" t="s">
        <v>469</v>
      </c>
      <c r="IX361" s="213" t="s">
        <v>469</v>
      </c>
      <c r="IY361" s="213" t="s">
        <v>469</v>
      </c>
      <c r="IZ361" s="213" t="s">
        <v>469</v>
      </c>
      <c r="JA361" s="213" t="s">
        <v>469</v>
      </c>
    </row>
    <row r="362" spans="1:261" s="209" customFormat="1" ht="15" x14ac:dyDescent="0.25">
      <c r="A362" s="285"/>
      <c r="B362" s="286"/>
      <c r="C362" s="458" t="s">
        <v>414</v>
      </c>
      <c r="D362" s="458"/>
      <c r="E362" s="458"/>
      <c r="F362" s="458"/>
      <c r="G362" s="458"/>
      <c r="H362" s="253"/>
      <c r="I362" s="254"/>
      <c r="J362" s="254"/>
      <c r="K362" s="254"/>
      <c r="L362" s="256"/>
      <c r="M362" s="254"/>
      <c r="N362" s="256"/>
      <c r="O362" s="254"/>
      <c r="P362" s="284">
        <v>2813.82</v>
      </c>
      <c r="HY362" s="250"/>
      <c r="HZ362" s="250"/>
      <c r="IA362" s="250"/>
      <c r="IB362" s="250"/>
      <c r="IC362" s="250"/>
      <c r="ID362" s="250"/>
      <c r="IE362" s="250"/>
      <c r="IG362" s="214"/>
      <c r="IH362" s="214"/>
      <c r="II362" s="214"/>
      <c r="IJ362" s="250"/>
      <c r="IK362" s="214"/>
      <c r="IL362" s="214"/>
      <c r="IM362" s="250" t="s">
        <v>414</v>
      </c>
    </row>
    <row r="363" spans="1:261" s="209" customFormat="1" ht="0.75" customHeight="1" x14ac:dyDescent="0.25">
      <c r="A363" s="287"/>
      <c r="B363" s="288"/>
      <c r="C363" s="288"/>
      <c r="D363" s="288"/>
      <c r="E363" s="288"/>
      <c r="F363" s="288"/>
      <c r="G363" s="288"/>
      <c r="H363" s="289"/>
      <c r="I363" s="290"/>
      <c r="J363" s="290"/>
      <c r="K363" s="290"/>
      <c r="L363" s="291"/>
      <c r="M363" s="290"/>
      <c r="N363" s="291"/>
      <c r="O363" s="290"/>
      <c r="P363" s="292"/>
      <c r="HY363" s="250"/>
      <c r="HZ363" s="250"/>
      <c r="IA363" s="250"/>
      <c r="IB363" s="250"/>
      <c r="IC363" s="250"/>
      <c r="ID363" s="250"/>
      <c r="IE363" s="250"/>
      <c r="IG363" s="214"/>
      <c r="IH363" s="214"/>
      <c r="II363" s="214"/>
      <c r="IJ363" s="250"/>
      <c r="IK363" s="214"/>
      <c r="IL363" s="214"/>
      <c r="IM363" s="250"/>
    </row>
    <row r="364" spans="1:261" s="209" customFormat="1" ht="57" x14ac:dyDescent="0.25">
      <c r="A364" s="251" t="s">
        <v>685</v>
      </c>
      <c r="B364" s="252" t="s">
        <v>686</v>
      </c>
      <c r="C364" s="444" t="s">
        <v>687</v>
      </c>
      <c r="D364" s="444"/>
      <c r="E364" s="444"/>
      <c r="F364" s="444"/>
      <c r="G364" s="444"/>
      <c r="H364" s="253" t="s">
        <v>492</v>
      </c>
      <c r="I364" s="254">
        <v>1</v>
      </c>
      <c r="J364" s="255">
        <v>1</v>
      </c>
      <c r="K364" s="255">
        <v>1</v>
      </c>
      <c r="L364" s="283">
        <v>2446.04</v>
      </c>
      <c r="M364" s="296">
        <v>1.57</v>
      </c>
      <c r="N364" s="293">
        <v>3840.28</v>
      </c>
      <c r="O364" s="254"/>
      <c r="P364" s="284">
        <v>3840.28</v>
      </c>
      <c r="HY364" s="250"/>
      <c r="HZ364" s="250"/>
      <c r="IA364" s="250" t="s">
        <v>687</v>
      </c>
      <c r="IB364" s="250" t="s">
        <v>469</v>
      </c>
      <c r="IC364" s="250" t="s">
        <v>469</v>
      </c>
      <c r="ID364" s="250" t="s">
        <v>469</v>
      </c>
      <c r="IE364" s="250" t="s">
        <v>469</v>
      </c>
      <c r="IG364" s="214"/>
      <c r="IH364" s="214"/>
      <c r="II364" s="214"/>
      <c r="IJ364" s="250"/>
      <c r="IK364" s="214"/>
      <c r="IL364" s="214"/>
      <c r="IM364" s="250"/>
    </row>
    <row r="365" spans="1:261" s="209" customFormat="1" ht="15" x14ac:dyDescent="0.25">
      <c r="A365" s="285"/>
      <c r="B365" s="286"/>
      <c r="C365" s="428" t="s">
        <v>416</v>
      </c>
      <c r="D365" s="428"/>
      <c r="E365" s="428"/>
      <c r="F365" s="428"/>
      <c r="G365" s="428"/>
      <c r="H365" s="428"/>
      <c r="I365" s="428"/>
      <c r="J365" s="428"/>
      <c r="K365" s="428"/>
      <c r="L365" s="428"/>
      <c r="M365" s="428"/>
      <c r="N365" s="428"/>
      <c r="O365" s="428"/>
      <c r="P365" s="459"/>
      <c r="HY365" s="250"/>
      <c r="HZ365" s="250"/>
      <c r="IA365" s="250"/>
      <c r="IB365" s="250"/>
      <c r="IC365" s="250"/>
      <c r="ID365" s="250"/>
      <c r="IE365" s="250"/>
      <c r="IG365" s="214"/>
      <c r="IH365" s="214"/>
      <c r="II365" s="214"/>
      <c r="IJ365" s="250"/>
      <c r="IK365" s="214"/>
      <c r="IL365" s="214"/>
      <c r="IM365" s="250"/>
      <c r="IN365" s="213" t="s">
        <v>416</v>
      </c>
      <c r="IO365" s="213" t="s">
        <v>469</v>
      </c>
      <c r="IP365" s="213" t="s">
        <v>469</v>
      </c>
      <c r="IQ365" s="213" t="s">
        <v>469</v>
      </c>
      <c r="IR365" s="213" t="s">
        <v>469</v>
      </c>
      <c r="IS365" s="213" t="s">
        <v>469</v>
      </c>
      <c r="IT365" s="213" t="s">
        <v>469</v>
      </c>
      <c r="IU365" s="213" t="s">
        <v>469</v>
      </c>
      <c r="IV365" s="213" t="s">
        <v>469</v>
      </c>
      <c r="IW365" s="213" t="s">
        <v>469</v>
      </c>
      <c r="IX365" s="213" t="s">
        <v>469</v>
      </c>
      <c r="IY365" s="213" t="s">
        <v>469</v>
      </c>
      <c r="IZ365" s="213" t="s">
        <v>469</v>
      </c>
      <c r="JA365" s="213" t="s">
        <v>469</v>
      </c>
    </row>
    <row r="366" spans="1:261" s="209" customFormat="1" ht="15" x14ac:dyDescent="0.25">
      <c r="A366" s="285"/>
      <c r="B366" s="286"/>
      <c r="C366" s="458" t="s">
        <v>414</v>
      </c>
      <c r="D366" s="458"/>
      <c r="E366" s="458"/>
      <c r="F366" s="458"/>
      <c r="G366" s="458"/>
      <c r="H366" s="253"/>
      <c r="I366" s="254"/>
      <c r="J366" s="254"/>
      <c r="K366" s="254"/>
      <c r="L366" s="256"/>
      <c r="M366" s="254"/>
      <c r="N366" s="256"/>
      <c r="O366" s="254"/>
      <c r="P366" s="284">
        <v>3840.28</v>
      </c>
      <c r="HY366" s="250"/>
      <c r="HZ366" s="250"/>
      <c r="IA366" s="250"/>
      <c r="IB366" s="250"/>
      <c r="IC366" s="250"/>
      <c r="ID366" s="250"/>
      <c r="IE366" s="250"/>
      <c r="IG366" s="214"/>
      <c r="IH366" s="214"/>
      <c r="II366" s="214"/>
      <c r="IJ366" s="250"/>
      <c r="IK366" s="214"/>
      <c r="IL366" s="214"/>
      <c r="IM366" s="250" t="s">
        <v>414</v>
      </c>
    </row>
    <row r="367" spans="1:261" s="209" customFormat="1" ht="0.75" customHeight="1" x14ac:dyDescent="0.25">
      <c r="A367" s="287"/>
      <c r="B367" s="288"/>
      <c r="C367" s="288"/>
      <c r="D367" s="288"/>
      <c r="E367" s="288"/>
      <c r="F367" s="288"/>
      <c r="G367" s="288"/>
      <c r="H367" s="289"/>
      <c r="I367" s="290"/>
      <c r="J367" s="290"/>
      <c r="K367" s="290"/>
      <c r="L367" s="291"/>
      <c r="M367" s="290"/>
      <c r="N367" s="291"/>
      <c r="O367" s="290"/>
      <c r="P367" s="292"/>
      <c r="HY367" s="250"/>
      <c r="HZ367" s="250"/>
      <c r="IA367" s="250"/>
      <c r="IB367" s="250"/>
      <c r="IC367" s="250"/>
      <c r="ID367" s="250"/>
      <c r="IE367" s="250"/>
      <c r="IG367" s="214"/>
      <c r="IH367" s="214"/>
      <c r="II367" s="214"/>
      <c r="IJ367" s="250"/>
      <c r="IK367" s="214"/>
      <c r="IL367" s="214"/>
      <c r="IM367" s="250"/>
    </row>
    <row r="368" spans="1:261" s="209" customFormat="1" ht="23.25" x14ac:dyDescent="0.25">
      <c r="A368" s="251" t="s">
        <v>688</v>
      </c>
      <c r="B368" s="252" t="s">
        <v>689</v>
      </c>
      <c r="C368" s="444" t="s">
        <v>690</v>
      </c>
      <c r="D368" s="444"/>
      <c r="E368" s="444"/>
      <c r="F368" s="444"/>
      <c r="G368" s="444"/>
      <c r="H368" s="253" t="s">
        <v>592</v>
      </c>
      <c r="I368" s="254">
        <v>0.06</v>
      </c>
      <c r="J368" s="255">
        <v>1</v>
      </c>
      <c r="K368" s="296">
        <v>0.06</v>
      </c>
      <c r="L368" s="256"/>
      <c r="M368" s="254"/>
      <c r="N368" s="257"/>
      <c r="O368" s="254"/>
      <c r="P368" s="258"/>
      <c r="HY368" s="250"/>
      <c r="HZ368" s="250"/>
      <c r="IA368" s="250" t="s">
        <v>690</v>
      </c>
      <c r="IB368" s="250" t="s">
        <v>469</v>
      </c>
      <c r="IC368" s="250" t="s">
        <v>469</v>
      </c>
      <c r="ID368" s="250" t="s">
        <v>469</v>
      </c>
      <c r="IE368" s="250" t="s">
        <v>469</v>
      </c>
      <c r="IG368" s="214"/>
      <c r="IH368" s="214"/>
      <c r="II368" s="214"/>
      <c r="IJ368" s="250"/>
      <c r="IK368" s="214"/>
      <c r="IL368" s="214"/>
      <c r="IM368" s="250"/>
    </row>
    <row r="369" spans="1:264" s="209" customFormat="1" ht="15" x14ac:dyDescent="0.25">
      <c r="A369" s="260"/>
      <c r="B369" s="261" t="s">
        <v>64</v>
      </c>
      <c r="C369" s="425" t="s">
        <v>494</v>
      </c>
      <c r="D369" s="425"/>
      <c r="E369" s="425"/>
      <c r="F369" s="425"/>
      <c r="G369" s="425"/>
      <c r="H369" s="262" t="s">
        <v>409</v>
      </c>
      <c r="I369" s="263"/>
      <c r="J369" s="263"/>
      <c r="K369" s="299">
        <v>1.3632</v>
      </c>
      <c r="L369" s="265"/>
      <c r="M369" s="263"/>
      <c r="N369" s="265"/>
      <c r="O369" s="263"/>
      <c r="P369" s="277">
        <v>456.4</v>
      </c>
      <c r="HY369" s="250"/>
      <c r="HZ369" s="250"/>
      <c r="IA369" s="250"/>
      <c r="IB369" s="250"/>
      <c r="IC369" s="250"/>
      <c r="ID369" s="250"/>
      <c r="IE369" s="250"/>
      <c r="IG369" s="214" t="s">
        <v>494</v>
      </c>
      <c r="IH369" s="214"/>
      <c r="II369" s="214"/>
      <c r="IJ369" s="250"/>
      <c r="IK369" s="214"/>
      <c r="IL369" s="214"/>
      <c r="IM369" s="250"/>
    </row>
    <row r="370" spans="1:264" s="209" customFormat="1" ht="15" x14ac:dyDescent="0.25">
      <c r="A370" s="267"/>
      <c r="B370" s="261" t="s">
        <v>611</v>
      </c>
      <c r="C370" s="425" t="s">
        <v>612</v>
      </c>
      <c r="D370" s="425"/>
      <c r="E370" s="425"/>
      <c r="F370" s="425"/>
      <c r="G370" s="425"/>
      <c r="H370" s="262" t="s">
        <v>409</v>
      </c>
      <c r="I370" s="264">
        <v>22.72</v>
      </c>
      <c r="J370" s="263"/>
      <c r="K370" s="299">
        <v>1.3632</v>
      </c>
      <c r="L370" s="269"/>
      <c r="M370" s="270"/>
      <c r="N370" s="271">
        <v>334.8</v>
      </c>
      <c r="O370" s="263"/>
      <c r="P370" s="266">
        <v>456.4</v>
      </c>
      <c r="Q370" s="272"/>
      <c r="R370" s="272"/>
      <c r="HY370" s="250"/>
      <c r="HZ370" s="250"/>
      <c r="IA370" s="250"/>
      <c r="IB370" s="250"/>
      <c r="IC370" s="250"/>
      <c r="ID370" s="250"/>
      <c r="IE370" s="250"/>
      <c r="IG370" s="214"/>
      <c r="IH370" s="214" t="s">
        <v>612</v>
      </c>
      <c r="II370" s="214"/>
      <c r="IJ370" s="250"/>
      <c r="IK370" s="214"/>
      <c r="IL370" s="214"/>
      <c r="IM370" s="250"/>
    </row>
    <row r="371" spans="1:264" s="209" customFormat="1" ht="15" x14ac:dyDescent="0.25">
      <c r="A371" s="282"/>
      <c r="B371" s="212"/>
      <c r="C371" s="458" t="s">
        <v>573</v>
      </c>
      <c r="D371" s="458"/>
      <c r="E371" s="458"/>
      <c r="F371" s="458"/>
      <c r="G371" s="458"/>
      <c r="H371" s="253"/>
      <c r="I371" s="254"/>
      <c r="J371" s="254"/>
      <c r="K371" s="254"/>
      <c r="L371" s="256"/>
      <c r="M371" s="254"/>
      <c r="N371" s="283"/>
      <c r="O371" s="254"/>
      <c r="P371" s="284">
        <v>456.4</v>
      </c>
      <c r="Q371" s="272"/>
      <c r="R371" s="272"/>
      <c r="HY371" s="250"/>
      <c r="HZ371" s="250"/>
      <c r="IA371" s="250"/>
      <c r="IB371" s="250"/>
      <c r="IC371" s="250"/>
      <c r="ID371" s="250"/>
      <c r="IE371" s="250"/>
      <c r="IG371" s="214"/>
      <c r="IH371" s="214"/>
      <c r="II371" s="214"/>
      <c r="IJ371" s="250" t="s">
        <v>573</v>
      </c>
      <c r="IK371" s="214"/>
      <c r="IL371" s="214"/>
      <c r="IM371" s="250"/>
    </row>
    <row r="372" spans="1:264" s="209" customFormat="1" ht="15" x14ac:dyDescent="0.25">
      <c r="A372" s="273" t="s">
        <v>691</v>
      </c>
      <c r="B372" s="261" t="s">
        <v>507</v>
      </c>
      <c r="C372" s="425" t="s">
        <v>508</v>
      </c>
      <c r="D372" s="425"/>
      <c r="E372" s="425"/>
      <c r="F372" s="425"/>
      <c r="G372" s="425"/>
      <c r="H372" s="262" t="s">
        <v>412</v>
      </c>
      <c r="I372" s="279">
        <v>2</v>
      </c>
      <c r="J372" s="263"/>
      <c r="K372" s="279">
        <v>2</v>
      </c>
      <c r="L372" s="265"/>
      <c r="M372" s="263"/>
      <c r="N372" s="265"/>
      <c r="O372" s="263"/>
      <c r="P372" s="277">
        <v>9.1300000000000008</v>
      </c>
      <c r="HY372" s="250"/>
      <c r="HZ372" s="250"/>
      <c r="IA372" s="250"/>
      <c r="IB372" s="250"/>
      <c r="IC372" s="250"/>
      <c r="ID372" s="250"/>
      <c r="IE372" s="250"/>
      <c r="IG372" s="214"/>
      <c r="IH372" s="214"/>
      <c r="II372" s="214"/>
      <c r="IJ372" s="250"/>
      <c r="IK372" s="214" t="s">
        <v>508</v>
      </c>
      <c r="IL372" s="214"/>
      <c r="IM372" s="250"/>
    </row>
    <row r="373" spans="1:264" s="209" customFormat="1" ht="15" x14ac:dyDescent="0.25">
      <c r="A373" s="273"/>
      <c r="B373" s="261"/>
      <c r="C373" s="425" t="s">
        <v>410</v>
      </c>
      <c r="D373" s="425"/>
      <c r="E373" s="425"/>
      <c r="F373" s="425"/>
      <c r="G373" s="425"/>
      <c r="H373" s="262"/>
      <c r="I373" s="263"/>
      <c r="J373" s="263"/>
      <c r="K373" s="263"/>
      <c r="L373" s="265"/>
      <c r="M373" s="263"/>
      <c r="N373" s="265"/>
      <c r="O373" s="263"/>
      <c r="P373" s="277">
        <v>456.4</v>
      </c>
      <c r="HY373" s="250"/>
      <c r="HZ373" s="250"/>
      <c r="IA373" s="250"/>
      <c r="IB373" s="250"/>
      <c r="IC373" s="250"/>
      <c r="ID373" s="250"/>
      <c r="IE373" s="250"/>
      <c r="IG373" s="214"/>
      <c r="IH373" s="214"/>
      <c r="II373" s="214"/>
      <c r="IJ373" s="250"/>
      <c r="IK373" s="214"/>
      <c r="IL373" s="214" t="s">
        <v>410</v>
      </c>
      <c r="IM373" s="250"/>
    </row>
    <row r="374" spans="1:264" s="209" customFormat="1" ht="15" x14ac:dyDescent="0.25">
      <c r="A374" s="273"/>
      <c r="B374" s="261" t="s">
        <v>574</v>
      </c>
      <c r="C374" s="425" t="s">
        <v>411</v>
      </c>
      <c r="D374" s="425"/>
      <c r="E374" s="425"/>
      <c r="F374" s="425"/>
      <c r="G374" s="425"/>
      <c r="H374" s="262" t="s">
        <v>412</v>
      </c>
      <c r="I374" s="279">
        <v>97</v>
      </c>
      <c r="J374" s="263"/>
      <c r="K374" s="279">
        <v>97</v>
      </c>
      <c r="L374" s="265"/>
      <c r="M374" s="263"/>
      <c r="N374" s="265"/>
      <c r="O374" s="263"/>
      <c r="P374" s="277">
        <v>442.71</v>
      </c>
      <c r="HY374" s="250"/>
      <c r="HZ374" s="250"/>
      <c r="IA374" s="250"/>
      <c r="IB374" s="250"/>
      <c r="IC374" s="250"/>
      <c r="ID374" s="250"/>
      <c r="IE374" s="250"/>
      <c r="IG374" s="214"/>
      <c r="IH374" s="214"/>
      <c r="II374" s="214"/>
      <c r="IJ374" s="250"/>
      <c r="IK374" s="214"/>
      <c r="IL374" s="214" t="s">
        <v>411</v>
      </c>
      <c r="IM374" s="250"/>
    </row>
    <row r="375" spans="1:264" s="209" customFormat="1" ht="15" x14ac:dyDescent="0.25">
      <c r="A375" s="273"/>
      <c r="B375" s="261" t="s">
        <v>575</v>
      </c>
      <c r="C375" s="425" t="s">
        <v>413</v>
      </c>
      <c r="D375" s="425"/>
      <c r="E375" s="425"/>
      <c r="F375" s="425"/>
      <c r="G375" s="425"/>
      <c r="H375" s="262" t="s">
        <v>412</v>
      </c>
      <c r="I375" s="279">
        <v>51</v>
      </c>
      <c r="J375" s="263"/>
      <c r="K375" s="279">
        <v>51</v>
      </c>
      <c r="L375" s="265"/>
      <c r="M375" s="263"/>
      <c r="N375" s="265"/>
      <c r="O375" s="263"/>
      <c r="P375" s="277">
        <v>232.76</v>
      </c>
      <c r="HY375" s="250"/>
      <c r="HZ375" s="250"/>
      <c r="IA375" s="250"/>
      <c r="IB375" s="250"/>
      <c r="IC375" s="250"/>
      <c r="ID375" s="250"/>
      <c r="IE375" s="250"/>
      <c r="IG375" s="214"/>
      <c r="IH375" s="214"/>
      <c r="II375" s="214"/>
      <c r="IJ375" s="250"/>
      <c r="IK375" s="214"/>
      <c r="IL375" s="214" t="s">
        <v>413</v>
      </c>
      <c r="IM375" s="250"/>
    </row>
    <row r="376" spans="1:264" s="209" customFormat="1" ht="15" x14ac:dyDescent="0.25">
      <c r="A376" s="285"/>
      <c r="B376" s="286"/>
      <c r="C376" s="458" t="s">
        <v>414</v>
      </c>
      <c r="D376" s="458"/>
      <c r="E376" s="458"/>
      <c r="F376" s="458"/>
      <c r="G376" s="458"/>
      <c r="H376" s="253"/>
      <c r="I376" s="254"/>
      <c r="J376" s="254"/>
      <c r="K376" s="254"/>
      <c r="L376" s="256"/>
      <c r="M376" s="254"/>
      <c r="N376" s="283">
        <v>19016.669999999998</v>
      </c>
      <c r="O376" s="254"/>
      <c r="P376" s="284">
        <v>1141</v>
      </c>
      <c r="HY376" s="250"/>
      <c r="HZ376" s="250"/>
      <c r="IA376" s="250"/>
      <c r="IB376" s="250"/>
      <c r="IC376" s="250"/>
      <c r="ID376" s="250"/>
      <c r="IE376" s="250"/>
      <c r="IG376" s="214"/>
      <c r="IH376" s="214"/>
      <c r="II376" s="214"/>
      <c r="IJ376" s="250"/>
      <c r="IK376" s="214"/>
      <c r="IL376" s="214"/>
      <c r="IM376" s="250" t="s">
        <v>414</v>
      </c>
    </row>
    <row r="377" spans="1:264" s="209" customFormat="1" ht="0.75" customHeight="1" x14ac:dyDescent="0.25">
      <c r="A377" s="287"/>
      <c r="B377" s="288"/>
      <c r="C377" s="288"/>
      <c r="D377" s="288"/>
      <c r="E377" s="288"/>
      <c r="F377" s="288"/>
      <c r="G377" s="288"/>
      <c r="H377" s="289"/>
      <c r="I377" s="290"/>
      <c r="J377" s="290"/>
      <c r="K377" s="290"/>
      <c r="L377" s="291"/>
      <c r="M377" s="290"/>
      <c r="N377" s="291"/>
      <c r="O377" s="290"/>
      <c r="P377" s="292"/>
      <c r="HY377" s="250"/>
      <c r="HZ377" s="250"/>
      <c r="IA377" s="250"/>
      <c r="IB377" s="250"/>
      <c r="IC377" s="250"/>
      <c r="ID377" s="250"/>
      <c r="IE377" s="250"/>
      <c r="IG377" s="214"/>
      <c r="IH377" s="214"/>
      <c r="II377" s="214"/>
      <c r="IJ377" s="250"/>
      <c r="IK377" s="214"/>
      <c r="IL377" s="214"/>
      <c r="IM377" s="250"/>
    </row>
    <row r="378" spans="1:264" s="209" customFormat="1" ht="15" x14ac:dyDescent="0.25">
      <c r="A378" s="282"/>
      <c r="B378" s="305"/>
      <c r="C378" s="460" t="s">
        <v>692</v>
      </c>
      <c r="D378" s="460"/>
      <c r="E378" s="460"/>
      <c r="F378" s="460"/>
      <c r="G378" s="460"/>
      <c r="H378" s="460"/>
      <c r="I378" s="460"/>
      <c r="J378" s="460"/>
      <c r="K378" s="460"/>
      <c r="L378" s="460"/>
      <c r="M378" s="460"/>
      <c r="N378" s="460"/>
      <c r="O378" s="460"/>
      <c r="P378" s="306"/>
      <c r="Q378" s="307"/>
      <c r="R378" s="308"/>
      <c r="HY378" s="250"/>
      <c r="HZ378" s="250"/>
      <c r="IA378" s="250"/>
      <c r="IB378" s="250"/>
      <c r="IC378" s="250"/>
      <c r="ID378" s="250"/>
      <c r="IE378" s="250"/>
      <c r="IG378" s="214"/>
      <c r="IH378" s="214"/>
      <c r="II378" s="214"/>
      <c r="IJ378" s="250"/>
      <c r="IK378" s="214"/>
      <c r="IL378" s="214"/>
      <c r="IM378" s="250"/>
      <c r="JC378" s="250" t="s">
        <v>692</v>
      </c>
    </row>
    <row r="379" spans="1:264" s="209" customFormat="1" ht="15" x14ac:dyDescent="0.25">
      <c r="A379" s="282"/>
      <c r="B379" s="212"/>
      <c r="C379" s="428" t="s">
        <v>418</v>
      </c>
      <c r="D379" s="428"/>
      <c r="E379" s="428"/>
      <c r="F379" s="428"/>
      <c r="G379" s="428"/>
      <c r="H379" s="428"/>
      <c r="I379" s="428"/>
      <c r="J379" s="428"/>
      <c r="K379" s="428"/>
      <c r="L379" s="428"/>
      <c r="M379" s="428"/>
      <c r="N379" s="428"/>
      <c r="O379" s="428"/>
      <c r="P379" s="309">
        <v>130653.17</v>
      </c>
      <c r="HY379" s="250"/>
      <c r="HZ379" s="250"/>
      <c r="IA379" s="250"/>
      <c r="IB379" s="250"/>
      <c r="IC379" s="250"/>
      <c r="ID379" s="250"/>
      <c r="IE379" s="250"/>
      <c r="IG379" s="214"/>
      <c r="IH379" s="214"/>
      <c r="II379" s="214"/>
      <c r="IJ379" s="250"/>
      <c r="IK379" s="214"/>
      <c r="IL379" s="214"/>
      <c r="IM379" s="250"/>
      <c r="JC379" s="250"/>
      <c r="JD379" s="213" t="s">
        <v>418</v>
      </c>
    </row>
    <row r="380" spans="1:264" s="209" customFormat="1" ht="15" x14ac:dyDescent="0.25">
      <c r="A380" s="282"/>
      <c r="B380" s="212"/>
      <c r="C380" s="428" t="s">
        <v>419</v>
      </c>
      <c r="D380" s="428"/>
      <c r="E380" s="428"/>
      <c r="F380" s="428"/>
      <c r="G380" s="428"/>
      <c r="H380" s="428"/>
      <c r="I380" s="428"/>
      <c r="J380" s="428"/>
      <c r="K380" s="428"/>
      <c r="L380" s="428"/>
      <c r="M380" s="428"/>
      <c r="N380" s="428"/>
      <c r="O380" s="428"/>
      <c r="P380" s="310"/>
      <c r="HY380" s="250"/>
      <c r="HZ380" s="250"/>
      <c r="IA380" s="250"/>
      <c r="IB380" s="250"/>
      <c r="IC380" s="250"/>
      <c r="ID380" s="250"/>
      <c r="IE380" s="250"/>
      <c r="IG380" s="214"/>
      <c r="IH380" s="214"/>
      <c r="II380" s="214"/>
      <c r="IJ380" s="250"/>
      <c r="IK380" s="214"/>
      <c r="IL380" s="214"/>
      <c r="IM380" s="250"/>
      <c r="JC380" s="250"/>
      <c r="JD380" s="213" t="s">
        <v>419</v>
      </c>
    </row>
    <row r="381" spans="1:264" s="209" customFormat="1" ht="15" x14ac:dyDescent="0.25">
      <c r="A381" s="282"/>
      <c r="B381" s="212"/>
      <c r="C381" s="428" t="s">
        <v>420</v>
      </c>
      <c r="D381" s="428"/>
      <c r="E381" s="428"/>
      <c r="F381" s="428"/>
      <c r="G381" s="428"/>
      <c r="H381" s="428"/>
      <c r="I381" s="428"/>
      <c r="J381" s="428"/>
      <c r="K381" s="428"/>
      <c r="L381" s="428"/>
      <c r="M381" s="428"/>
      <c r="N381" s="428"/>
      <c r="O381" s="428"/>
      <c r="P381" s="309">
        <v>37924.379999999997</v>
      </c>
      <c r="HY381" s="250"/>
      <c r="HZ381" s="250"/>
      <c r="IA381" s="250"/>
      <c r="IB381" s="250"/>
      <c r="IC381" s="250"/>
      <c r="ID381" s="250"/>
      <c r="IE381" s="250"/>
      <c r="IG381" s="214"/>
      <c r="IH381" s="214"/>
      <c r="II381" s="214"/>
      <c r="IJ381" s="250"/>
      <c r="IK381" s="214"/>
      <c r="IL381" s="214"/>
      <c r="IM381" s="250"/>
      <c r="JC381" s="250"/>
      <c r="JD381" s="213" t="s">
        <v>420</v>
      </c>
    </row>
    <row r="382" spans="1:264" s="209" customFormat="1" ht="15" x14ac:dyDescent="0.25">
      <c r="A382" s="282"/>
      <c r="B382" s="212"/>
      <c r="C382" s="428" t="s">
        <v>421</v>
      </c>
      <c r="D382" s="428"/>
      <c r="E382" s="428"/>
      <c r="F382" s="428"/>
      <c r="G382" s="428"/>
      <c r="H382" s="428"/>
      <c r="I382" s="428"/>
      <c r="J382" s="428"/>
      <c r="K382" s="428"/>
      <c r="L382" s="428"/>
      <c r="M382" s="428"/>
      <c r="N382" s="428"/>
      <c r="O382" s="428"/>
      <c r="P382" s="309">
        <v>32860.449999999997</v>
      </c>
      <c r="HY382" s="250"/>
      <c r="HZ382" s="250"/>
      <c r="IA382" s="250"/>
      <c r="IB382" s="250"/>
      <c r="IC382" s="250"/>
      <c r="ID382" s="250"/>
      <c r="IE382" s="250"/>
      <c r="IG382" s="214"/>
      <c r="IH382" s="214"/>
      <c r="II382" s="214"/>
      <c r="IJ382" s="250"/>
      <c r="IK382" s="214"/>
      <c r="IL382" s="214"/>
      <c r="IM382" s="250"/>
      <c r="JC382" s="250"/>
      <c r="JD382" s="213" t="s">
        <v>421</v>
      </c>
    </row>
    <row r="383" spans="1:264" s="209" customFormat="1" ht="15" x14ac:dyDescent="0.25">
      <c r="A383" s="282"/>
      <c r="B383" s="212"/>
      <c r="C383" s="428" t="s">
        <v>521</v>
      </c>
      <c r="D383" s="428"/>
      <c r="E383" s="428"/>
      <c r="F383" s="428"/>
      <c r="G383" s="428"/>
      <c r="H383" s="428"/>
      <c r="I383" s="428"/>
      <c r="J383" s="428"/>
      <c r="K383" s="428"/>
      <c r="L383" s="428"/>
      <c r="M383" s="428"/>
      <c r="N383" s="428"/>
      <c r="O383" s="428"/>
      <c r="P383" s="309">
        <v>8221.69</v>
      </c>
      <c r="HY383" s="250"/>
      <c r="HZ383" s="250"/>
      <c r="IA383" s="250"/>
      <c r="IB383" s="250"/>
      <c r="IC383" s="250"/>
      <c r="ID383" s="250"/>
      <c r="IE383" s="250"/>
      <c r="IG383" s="214"/>
      <c r="IH383" s="214"/>
      <c r="II383" s="214"/>
      <c r="IJ383" s="250"/>
      <c r="IK383" s="214"/>
      <c r="IL383" s="214"/>
      <c r="IM383" s="250"/>
      <c r="JC383" s="250"/>
      <c r="JD383" s="213" t="s">
        <v>521</v>
      </c>
    </row>
    <row r="384" spans="1:264" s="209" customFormat="1" ht="15" x14ac:dyDescent="0.25">
      <c r="A384" s="282"/>
      <c r="B384" s="212"/>
      <c r="C384" s="428" t="s">
        <v>422</v>
      </c>
      <c r="D384" s="428"/>
      <c r="E384" s="428"/>
      <c r="F384" s="428"/>
      <c r="G384" s="428"/>
      <c r="H384" s="428"/>
      <c r="I384" s="428"/>
      <c r="J384" s="428"/>
      <c r="K384" s="428"/>
      <c r="L384" s="428"/>
      <c r="M384" s="428"/>
      <c r="N384" s="428"/>
      <c r="O384" s="428"/>
      <c r="P384" s="309">
        <v>51646.65</v>
      </c>
      <c r="HY384" s="250"/>
      <c r="HZ384" s="250"/>
      <c r="IA384" s="250"/>
      <c r="IB384" s="250"/>
      <c r="IC384" s="250"/>
      <c r="ID384" s="250"/>
      <c r="IE384" s="250"/>
      <c r="IG384" s="214"/>
      <c r="IH384" s="214"/>
      <c r="II384" s="214"/>
      <c r="IJ384" s="250"/>
      <c r="IK384" s="214"/>
      <c r="IL384" s="214"/>
      <c r="IM384" s="250"/>
      <c r="JC384" s="250"/>
      <c r="JD384" s="213" t="s">
        <v>422</v>
      </c>
    </row>
    <row r="385" spans="1:264" s="209" customFormat="1" ht="15" x14ac:dyDescent="0.25">
      <c r="A385" s="282"/>
      <c r="B385" s="212"/>
      <c r="C385" s="428" t="s">
        <v>693</v>
      </c>
      <c r="D385" s="428"/>
      <c r="E385" s="428"/>
      <c r="F385" s="428"/>
      <c r="G385" s="428"/>
      <c r="H385" s="428"/>
      <c r="I385" s="428"/>
      <c r="J385" s="428"/>
      <c r="K385" s="428"/>
      <c r="L385" s="428"/>
      <c r="M385" s="428"/>
      <c r="N385" s="428"/>
      <c r="O385" s="428"/>
      <c r="P385" s="309">
        <v>51935.37</v>
      </c>
      <c r="HY385" s="250"/>
      <c r="HZ385" s="250"/>
      <c r="IA385" s="250"/>
      <c r="IB385" s="250"/>
      <c r="IC385" s="250"/>
      <c r="ID385" s="250"/>
      <c r="IE385" s="250"/>
      <c r="IG385" s="214"/>
      <c r="IH385" s="214"/>
      <c r="II385" s="214"/>
      <c r="IJ385" s="250"/>
      <c r="IK385" s="214"/>
      <c r="IL385" s="214"/>
      <c r="IM385" s="250"/>
      <c r="JC385" s="250"/>
      <c r="JD385" s="213" t="s">
        <v>693</v>
      </c>
    </row>
    <row r="386" spans="1:264" s="209" customFormat="1" ht="15" x14ac:dyDescent="0.25">
      <c r="A386" s="282"/>
      <c r="B386" s="212"/>
      <c r="C386" s="428" t="s">
        <v>419</v>
      </c>
      <c r="D386" s="428"/>
      <c r="E386" s="428"/>
      <c r="F386" s="428"/>
      <c r="G386" s="428"/>
      <c r="H386" s="428"/>
      <c r="I386" s="428"/>
      <c r="J386" s="428"/>
      <c r="K386" s="428"/>
      <c r="L386" s="428"/>
      <c r="M386" s="428"/>
      <c r="N386" s="428"/>
      <c r="O386" s="428"/>
      <c r="P386" s="310"/>
      <c r="HY386" s="250"/>
      <c r="HZ386" s="250"/>
      <c r="IA386" s="250"/>
      <c r="IB386" s="250"/>
      <c r="IC386" s="250"/>
      <c r="ID386" s="250"/>
      <c r="IE386" s="250"/>
      <c r="IG386" s="214"/>
      <c r="IH386" s="214"/>
      <c r="II386" s="214"/>
      <c r="IJ386" s="250"/>
      <c r="IK386" s="214"/>
      <c r="IL386" s="214"/>
      <c r="IM386" s="250"/>
      <c r="JC386" s="250"/>
      <c r="JD386" s="213" t="s">
        <v>419</v>
      </c>
    </row>
    <row r="387" spans="1:264" s="209" customFormat="1" ht="15" x14ac:dyDescent="0.25">
      <c r="A387" s="282"/>
      <c r="B387" s="212"/>
      <c r="C387" s="428" t="s">
        <v>423</v>
      </c>
      <c r="D387" s="428"/>
      <c r="E387" s="428"/>
      <c r="F387" s="428"/>
      <c r="G387" s="428"/>
      <c r="H387" s="428"/>
      <c r="I387" s="428"/>
      <c r="J387" s="428"/>
      <c r="K387" s="428"/>
      <c r="L387" s="428"/>
      <c r="M387" s="428"/>
      <c r="N387" s="428"/>
      <c r="O387" s="428"/>
      <c r="P387" s="309">
        <v>19392.27</v>
      </c>
      <c r="HY387" s="250"/>
      <c r="HZ387" s="250"/>
      <c r="IA387" s="250"/>
      <c r="IB387" s="250"/>
      <c r="IC387" s="250"/>
      <c r="ID387" s="250"/>
      <c r="IE387" s="250"/>
      <c r="IG387" s="214"/>
      <c r="IH387" s="214"/>
      <c r="II387" s="214"/>
      <c r="IJ387" s="250"/>
      <c r="IK387" s="214"/>
      <c r="IL387" s="214"/>
      <c r="IM387" s="250"/>
      <c r="JC387" s="250"/>
      <c r="JD387" s="213" t="s">
        <v>423</v>
      </c>
    </row>
    <row r="388" spans="1:264" s="209" customFormat="1" ht="15" x14ac:dyDescent="0.25">
      <c r="A388" s="282"/>
      <c r="B388" s="212"/>
      <c r="C388" s="428" t="s">
        <v>424</v>
      </c>
      <c r="D388" s="428"/>
      <c r="E388" s="428"/>
      <c r="F388" s="428"/>
      <c r="G388" s="428"/>
      <c r="H388" s="428"/>
      <c r="I388" s="428"/>
      <c r="J388" s="428"/>
      <c r="K388" s="428"/>
      <c r="L388" s="428"/>
      <c r="M388" s="428"/>
      <c r="N388" s="428"/>
      <c r="O388" s="428"/>
      <c r="P388" s="309">
        <v>3922.2</v>
      </c>
      <c r="HY388" s="250"/>
      <c r="HZ388" s="250"/>
      <c r="IA388" s="250"/>
      <c r="IB388" s="250"/>
      <c r="IC388" s="250"/>
      <c r="ID388" s="250"/>
      <c r="IE388" s="250"/>
      <c r="IG388" s="214"/>
      <c r="IH388" s="214"/>
      <c r="II388" s="214"/>
      <c r="IJ388" s="250"/>
      <c r="IK388" s="214"/>
      <c r="IL388" s="214"/>
      <c r="IM388" s="250"/>
      <c r="JC388" s="250"/>
      <c r="JD388" s="213" t="s">
        <v>424</v>
      </c>
    </row>
    <row r="389" spans="1:264" s="209" customFormat="1" ht="15" x14ac:dyDescent="0.25">
      <c r="A389" s="282"/>
      <c r="B389" s="212"/>
      <c r="C389" s="428" t="s">
        <v>522</v>
      </c>
      <c r="D389" s="428"/>
      <c r="E389" s="428"/>
      <c r="F389" s="428"/>
      <c r="G389" s="428"/>
      <c r="H389" s="428"/>
      <c r="I389" s="428"/>
      <c r="J389" s="428"/>
      <c r="K389" s="428"/>
      <c r="L389" s="428"/>
      <c r="M389" s="428"/>
      <c r="N389" s="428"/>
      <c r="O389" s="428"/>
      <c r="P389" s="309">
        <v>1122.47</v>
      </c>
      <c r="HY389" s="250"/>
      <c r="HZ389" s="250"/>
      <c r="IA389" s="250"/>
      <c r="IB389" s="250"/>
      <c r="IC389" s="250"/>
      <c r="ID389" s="250"/>
      <c r="IE389" s="250"/>
      <c r="IG389" s="214"/>
      <c r="IH389" s="214"/>
      <c r="II389" s="214"/>
      <c r="IJ389" s="250"/>
      <c r="IK389" s="214"/>
      <c r="IL389" s="214"/>
      <c r="IM389" s="250"/>
      <c r="JC389" s="250"/>
      <c r="JD389" s="213" t="s">
        <v>522</v>
      </c>
    </row>
    <row r="390" spans="1:264" s="209" customFormat="1" ht="15" x14ac:dyDescent="0.25">
      <c r="A390" s="282"/>
      <c r="B390" s="212"/>
      <c r="C390" s="428" t="s">
        <v>426</v>
      </c>
      <c r="D390" s="428"/>
      <c r="E390" s="428"/>
      <c r="F390" s="428"/>
      <c r="G390" s="428"/>
      <c r="H390" s="428"/>
      <c r="I390" s="428"/>
      <c r="J390" s="428"/>
      <c r="K390" s="428"/>
      <c r="L390" s="428"/>
      <c r="M390" s="428"/>
      <c r="N390" s="428"/>
      <c r="O390" s="428"/>
      <c r="P390" s="309">
        <v>18684.060000000001</v>
      </c>
      <c r="HY390" s="250"/>
      <c r="HZ390" s="250"/>
      <c r="IA390" s="250"/>
      <c r="IB390" s="250"/>
      <c r="IC390" s="250"/>
      <c r="ID390" s="250"/>
      <c r="IE390" s="250"/>
      <c r="IG390" s="214"/>
      <c r="IH390" s="214"/>
      <c r="II390" s="214"/>
      <c r="IJ390" s="250"/>
      <c r="IK390" s="214"/>
      <c r="IL390" s="214"/>
      <c r="IM390" s="250"/>
      <c r="JC390" s="250"/>
      <c r="JD390" s="213" t="s">
        <v>426</v>
      </c>
    </row>
    <row r="391" spans="1:264" s="209" customFormat="1" ht="15" x14ac:dyDescent="0.25">
      <c r="A391" s="282"/>
      <c r="B391" s="212"/>
      <c r="C391" s="428" t="s">
        <v>427</v>
      </c>
      <c r="D391" s="428"/>
      <c r="E391" s="428"/>
      <c r="F391" s="428"/>
      <c r="G391" s="428"/>
      <c r="H391" s="428"/>
      <c r="I391" s="428"/>
      <c r="J391" s="428"/>
      <c r="K391" s="428"/>
      <c r="L391" s="428"/>
      <c r="M391" s="428"/>
      <c r="N391" s="428"/>
      <c r="O391" s="428"/>
      <c r="P391" s="309">
        <v>8814.3700000000008</v>
      </c>
      <c r="HY391" s="250"/>
      <c r="HZ391" s="250"/>
      <c r="IA391" s="250"/>
      <c r="IB391" s="250"/>
      <c r="IC391" s="250"/>
      <c r="ID391" s="250"/>
      <c r="IE391" s="250"/>
      <c r="IG391" s="214"/>
      <c r="IH391" s="214"/>
      <c r="II391" s="214"/>
      <c r="IJ391" s="250"/>
      <c r="IK391" s="214"/>
      <c r="IL391" s="214"/>
      <c r="IM391" s="250"/>
      <c r="JC391" s="250"/>
      <c r="JD391" s="213" t="s">
        <v>427</v>
      </c>
    </row>
    <row r="392" spans="1:264" s="209" customFormat="1" ht="15" x14ac:dyDescent="0.25">
      <c r="A392" s="282"/>
      <c r="B392" s="212"/>
      <c r="C392" s="428" t="s">
        <v>428</v>
      </c>
      <c r="D392" s="428"/>
      <c r="E392" s="428"/>
      <c r="F392" s="428"/>
      <c r="G392" s="428"/>
      <c r="H392" s="428"/>
      <c r="I392" s="428"/>
      <c r="J392" s="428"/>
      <c r="K392" s="428"/>
      <c r="L392" s="428"/>
      <c r="M392" s="428"/>
      <c r="N392" s="428"/>
      <c r="O392" s="428"/>
      <c r="P392" s="309">
        <v>144150.6</v>
      </c>
      <c r="HY392" s="250"/>
      <c r="HZ392" s="250"/>
      <c r="IA392" s="250"/>
      <c r="IB392" s="250"/>
      <c r="IC392" s="250"/>
      <c r="ID392" s="250"/>
      <c r="IE392" s="250"/>
      <c r="IG392" s="214"/>
      <c r="IH392" s="214"/>
      <c r="II392" s="214"/>
      <c r="IJ392" s="250"/>
      <c r="IK392" s="214"/>
      <c r="IL392" s="214"/>
      <c r="IM392" s="250"/>
      <c r="JC392" s="250"/>
      <c r="JD392" s="213" t="s">
        <v>428</v>
      </c>
    </row>
    <row r="393" spans="1:264" s="209" customFormat="1" ht="15" x14ac:dyDescent="0.25">
      <c r="A393" s="282"/>
      <c r="B393" s="212"/>
      <c r="C393" s="428" t="s">
        <v>419</v>
      </c>
      <c r="D393" s="428"/>
      <c r="E393" s="428"/>
      <c r="F393" s="428"/>
      <c r="G393" s="428"/>
      <c r="H393" s="428"/>
      <c r="I393" s="428"/>
      <c r="J393" s="428"/>
      <c r="K393" s="428"/>
      <c r="L393" s="428"/>
      <c r="M393" s="428"/>
      <c r="N393" s="428"/>
      <c r="O393" s="428"/>
      <c r="P393" s="310"/>
      <c r="HY393" s="250"/>
      <c r="HZ393" s="250"/>
      <c r="IA393" s="250"/>
      <c r="IB393" s="250"/>
      <c r="IC393" s="250"/>
      <c r="ID393" s="250"/>
      <c r="IE393" s="250"/>
      <c r="IG393" s="214"/>
      <c r="IH393" s="214"/>
      <c r="II393" s="214"/>
      <c r="IJ393" s="250"/>
      <c r="IK393" s="214"/>
      <c r="IL393" s="214"/>
      <c r="IM393" s="250"/>
      <c r="JC393" s="250"/>
      <c r="JD393" s="213" t="s">
        <v>419</v>
      </c>
    </row>
    <row r="394" spans="1:264" s="209" customFormat="1" ht="15" x14ac:dyDescent="0.25">
      <c r="A394" s="282"/>
      <c r="B394" s="212"/>
      <c r="C394" s="428" t="s">
        <v>423</v>
      </c>
      <c r="D394" s="428"/>
      <c r="E394" s="428"/>
      <c r="F394" s="428"/>
      <c r="G394" s="428"/>
      <c r="H394" s="428"/>
      <c r="I394" s="428"/>
      <c r="J394" s="428"/>
      <c r="K394" s="428"/>
      <c r="L394" s="428"/>
      <c r="M394" s="428"/>
      <c r="N394" s="428"/>
      <c r="O394" s="428"/>
      <c r="P394" s="309">
        <v>18532.11</v>
      </c>
      <c r="HY394" s="250"/>
      <c r="HZ394" s="250"/>
      <c r="IA394" s="250"/>
      <c r="IB394" s="250"/>
      <c r="IC394" s="250"/>
      <c r="ID394" s="250"/>
      <c r="IE394" s="250"/>
      <c r="IG394" s="214"/>
      <c r="IH394" s="214"/>
      <c r="II394" s="214"/>
      <c r="IJ394" s="250"/>
      <c r="IK394" s="214"/>
      <c r="IL394" s="214"/>
      <c r="IM394" s="250"/>
      <c r="JC394" s="250"/>
      <c r="JD394" s="213" t="s">
        <v>423</v>
      </c>
    </row>
    <row r="395" spans="1:264" s="209" customFormat="1" ht="15" x14ac:dyDescent="0.25">
      <c r="A395" s="282"/>
      <c r="B395" s="212"/>
      <c r="C395" s="428" t="s">
        <v>424</v>
      </c>
      <c r="D395" s="428"/>
      <c r="E395" s="428"/>
      <c r="F395" s="428"/>
      <c r="G395" s="428"/>
      <c r="H395" s="428"/>
      <c r="I395" s="428"/>
      <c r="J395" s="428"/>
      <c r="K395" s="428"/>
      <c r="L395" s="428"/>
      <c r="M395" s="428"/>
      <c r="N395" s="428"/>
      <c r="O395" s="428"/>
      <c r="P395" s="309">
        <v>28938.25</v>
      </c>
      <c r="HY395" s="250"/>
      <c r="HZ395" s="250"/>
      <c r="IA395" s="250"/>
      <c r="IB395" s="250"/>
      <c r="IC395" s="250"/>
      <c r="ID395" s="250"/>
      <c r="IE395" s="250"/>
      <c r="IG395" s="214"/>
      <c r="IH395" s="214"/>
      <c r="II395" s="214"/>
      <c r="IJ395" s="250"/>
      <c r="IK395" s="214"/>
      <c r="IL395" s="214"/>
      <c r="IM395" s="250"/>
      <c r="JC395" s="250"/>
      <c r="JD395" s="213" t="s">
        <v>424</v>
      </c>
    </row>
    <row r="396" spans="1:264" s="209" customFormat="1" ht="15" x14ac:dyDescent="0.25">
      <c r="A396" s="282"/>
      <c r="B396" s="212"/>
      <c r="C396" s="428" t="s">
        <v>522</v>
      </c>
      <c r="D396" s="428"/>
      <c r="E396" s="428"/>
      <c r="F396" s="428"/>
      <c r="G396" s="428"/>
      <c r="H396" s="428"/>
      <c r="I396" s="428"/>
      <c r="J396" s="428"/>
      <c r="K396" s="428"/>
      <c r="L396" s="428"/>
      <c r="M396" s="428"/>
      <c r="N396" s="428"/>
      <c r="O396" s="428"/>
      <c r="P396" s="309">
        <v>7099.22</v>
      </c>
      <c r="HY396" s="250"/>
      <c r="HZ396" s="250"/>
      <c r="IA396" s="250"/>
      <c r="IB396" s="250"/>
      <c r="IC396" s="250"/>
      <c r="ID396" s="250"/>
      <c r="IE396" s="250"/>
      <c r="IG396" s="214"/>
      <c r="IH396" s="214"/>
      <c r="II396" s="214"/>
      <c r="IJ396" s="250"/>
      <c r="IK396" s="214"/>
      <c r="IL396" s="214"/>
      <c r="IM396" s="250"/>
      <c r="JC396" s="250"/>
      <c r="JD396" s="213" t="s">
        <v>522</v>
      </c>
    </row>
    <row r="397" spans="1:264" s="209" customFormat="1" ht="15" x14ac:dyDescent="0.25">
      <c r="A397" s="282"/>
      <c r="B397" s="212"/>
      <c r="C397" s="428" t="s">
        <v>425</v>
      </c>
      <c r="D397" s="428"/>
      <c r="E397" s="428"/>
      <c r="F397" s="428"/>
      <c r="G397" s="428"/>
      <c r="H397" s="428"/>
      <c r="I397" s="428"/>
      <c r="J397" s="428"/>
      <c r="K397" s="428"/>
      <c r="L397" s="428"/>
      <c r="M397" s="428"/>
      <c r="N397" s="428"/>
      <c r="O397" s="428"/>
      <c r="P397" s="309">
        <v>51646.65</v>
      </c>
      <c r="HY397" s="250"/>
      <c r="HZ397" s="250"/>
      <c r="IA397" s="250"/>
      <c r="IB397" s="250"/>
      <c r="IC397" s="250"/>
      <c r="ID397" s="250"/>
      <c r="IE397" s="250"/>
      <c r="IG397" s="214"/>
      <c r="IH397" s="214"/>
      <c r="II397" s="214"/>
      <c r="IJ397" s="250"/>
      <c r="IK397" s="214"/>
      <c r="IL397" s="214"/>
      <c r="IM397" s="250"/>
      <c r="JC397" s="250"/>
      <c r="JD397" s="213" t="s">
        <v>425</v>
      </c>
    </row>
    <row r="398" spans="1:264" s="209" customFormat="1" ht="15" x14ac:dyDescent="0.25">
      <c r="A398" s="282"/>
      <c r="B398" s="212"/>
      <c r="C398" s="428" t="s">
        <v>426</v>
      </c>
      <c r="D398" s="428"/>
      <c r="E398" s="428"/>
      <c r="F398" s="428"/>
      <c r="G398" s="428"/>
      <c r="H398" s="428"/>
      <c r="I398" s="428"/>
      <c r="J398" s="428"/>
      <c r="K398" s="428"/>
      <c r="L398" s="428"/>
      <c r="M398" s="428"/>
      <c r="N398" s="428"/>
      <c r="O398" s="428"/>
      <c r="P398" s="309">
        <v>24862.39</v>
      </c>
      <c r="HY398" s="250"/>
      <c r="HZ398" s="250"/>
      <c r="IA398" s="250"/>
      <c r="IB398" s="250"/>
      <c r="IC398" s="250"/>
      <c r="ID398" s="250"/>
      <c r="IE398" s="250"/>
      <c r="IG398" s="214"/>
      <c r="IH398" s="214"/>
      <c r="II398" s="214"/>
      <c r="IJ398" s="250"/>
      <c r="IK398" s="214"/>
      <c r="IL398" s="214"/>
      <c r="IM398" s="250"/>
      <c r="JC398" s="250"/>
      <c r="JD398" s="213" t="s">
        <v>426</v>
      </c>
    </row>
    <row r="399" spans="1:264" s="209" customFormat="1" ht="15" x14ac:dyDescent="0.25">
      <c r="A399" s="282"/>
      <c r="B399" s="212"/>
      <c r="C399" s="428" t="s">
        <v>427</v>
      </c>
      <c r="D399" s="428"/>
      <c r="E399" s="428"/>
      <c r="F399" s="428"/>
      <c r="G399" s="428"/>
      <c r="H399" s="428"/>
      <c r="I399" s="428"/>
      <c r="J399" s="428"/>
      <c r="K399" s="428"/>
      <c r="L399" s="428"/>
      <c r="M399" s="428"/>
      <c r="N399" s="428"/>
      <c r="O399" s="428"/>
      <c r="P399" s="309">
        <v>13071.98</v>
      </c>
      <c r="HY399" s="250"/>
      <c r="HZ399" s="250"/>
      <c r="IA399" s="250"/>
      <c r="IB399" s="250"/>
      <c r="IC399" s="250"/>
      <c r="ID399" s="250"/>
      <c r="IE399" s="250"/>
      <c r="IG399" s="214"/>
      <c r="IH399" s="214"/>
      <c r="II399" s="214"/>
      <c r="IJ399" s="250"/>
      <c r="IK399" s="214"/>
      <c r="IL399" s="214"/>
      <c r="IM399" s="250"/>
      <c r="JC399" s="250"/>
      <c r="JD399" s="213" t="s">
        <v>427</v>
      </c>
    </row>
    <row r="400" spans="1:264" s="209" customFormat="1" ht="15" x14ac:dyDescent="0.25">
      <c r="A400" s="282"/>
      <c r="B400" s="212"/>
      <c r="C400" s="428" t="s">
        <v>523</v>
      </c>
      <c r="D400" s="428"/>
      <c r="E400" s="428"/>
      <c r="F400" s="428"/>
      <c r="G400" s="428"/>
      <c r="H400" s="428"/>
      <c r="I400" s="428"/>
      <c r="J400" s="428"/>
      <c r="K400" s="428"/>
      <c r="L400" s="428"/>
      <c r="M400" s="428"/>
      <c r="N400" s="428"/>
      <c r="O400" s="428"/>
      <c r="P400" s="309">
        <v>1983333.33</v>
      </c>
      <c r="HY400" s="250"/>
      <c r="HZ400" s="250"/>
      <c r="IA400" s="250"/>
      <c r="IB400" s="250"/>
      <c r="IC400" s="250"/>
      <c r="ID400" s="250"/>
      <c r="IE400" s="250"/>
      <c r="IG400" s="214"/>
      <c r="IH400" s="214"/>
      <c r="II400" s="214"/>
      <c r="IJ400" s="250"/>
      <c r="IK400" s="214"/>
      <c r="IL400" s="214"/>
      <c r="IM400" s="250"/>
      <c r="JC400" s="250"/>
      <c r="JD400" s="213" t="s">
        <v>523</v>
      </c>
    </row>
    <row r="401" spans="1:266" s="209" customFormat="1" ht="15" x14ac:dyDescent="0.25">
      <c r="A401" s="282"/>
      <c r="B401" s="212"/>
      <c r="C401" s="428" t="s">
        <v>524</v>
      </c>
      <c r="D401" s="428"/>
      <c r="E401" s="428"/>
      <c r="F401" s="428"/>
      <c r="G401" s="428"/>
      <c r="H401" s="428"/>
      <c r="I401" s="428"/>
      <c r="J401" s="428"/>
      <c r="K401" s="428"/>
      <c r="L401" s="428"/>
      <c r="M401" s="428"/>
      <c r="N401" s="428"/>
      <c r="O401" s="428"/>
      <c r="P401" s="309">
        <v>1983333.33</v>
      </c>
      <c r="HY401" s="250"/>
      <c r="HZ401" s="250"/>
      <c r="IA401" s="250"/>
      <c r="IB401" s="250"/>
      <c r="IC401" s="250"/>
      <c r="ID401" s="250"/>
      <c r="IE401" s="250"/>
      <c r="IG401" s="214"/>
      <c r="IH401" s="214"/>
      <c r="II401" s="214"/>
      <c r="IJ401" s="250"/>
      <c r="IK401" s="214"/>
      <c r="IL401" s="214"/>
      <c r="IM401" s="250"/>
      <c r="JC401" s="250"/>
      <c r="JD401" s="213" t="s">
        <v>524</v>
      </c>
    </row>
    <row r="402" spans="1:266" s="209" customFormat="1" ht="15" x14ac:dyDescent="0.25">
      <c r="A402" s="282"/>
      <c r="B402" s="212"/>
      <c r="C402" s="428" t="s">
        <v>429</v>
      </c>
      <c r="D402" s="428"/>
      <c r="E402" s="428"/>
      <c r="F402" s="428"/>
      <c r="G402" s="428"/>
      <c r="H402" s="428"/>
      <c r="I402" s="428"/>
      <c r="J402" s="428"/>
      <c r="K402" s="428"/>
      <c r="L402" s="428"/>
      <c r="M402" s="428"/>
      <c r="N402" s="428"/>
      <c r="O402" s="428"/>
      <c r="P402" s="309">
        <v>46146.07</v>
      </c>
      <c r="HY402" s="250"/>
      <c r="HZ402" s="250"/>
      <c r="IA402" s="250"/>
      <c r="IB402" s="250"/>
      <c r="IC402" s="250"/>
      <c r="ID402" s="250"/>
      <c r="IE402" s="250"/>
      <c r="IG402" s="214"/>
      <c r="IH402" s="214"/>
      <c r="II402" s="214"/>
      <c r="IJ402" s="250"/>
      <c r="IK402" s="214"/>
      <c r="IL402" s="214"/>
      <c r="IM402" s="250"/>
      <c r="JC402" s="250"/>
      <c r="JD402" s="213" t="s">
        <v>429</v>
      </c>
    </row>
    <row r="403" spans="1:266" s="209" customFormat="1" ht="15" x14ac:dyDescent="0.25">
      <c r="A403" s="282"/>
      <c r="B403" s="212"/>
      <c r="C403" s="428" t="s">
        <v>430</v>
      </c>
      <c r="D403" s="428"/>
      <c r="E403" s="428"/>
      <c r="F403" s="428"/>
      <c r="G403" s="428"/>
      <c r="H403" s="428"/>
      <c r="I403" s="428"/>
      <c r="J403" s="428"/>
      <c r="K403" s="428"/>
      <c r="L403" s="428"/>
      <c r="M403" s="428"/>
      <c r="N403" s="428"/>
      <c r="O403" s="428"/>
      <c r="P403" s="309">
        <v>43546.45</v>
      </c>
      <c r="HY403" s="250"/>
      <c r="HZ403" s="250"/>
      <c r="IA403" s="250"/>
      <c r="IB403" s="250"/>
      <c r="IC403" s="250"/>
      <c r="ID403" s="250"/>
      <c r="IE403" s="250"/>
      <c r="IG403" s="214"/>
      <c r="IH403" s="214"/>
      <c r="II403" s="214"/>
      <c r="IJ403" s="250"/>
      <c r="IK403" s="214"/>
      <c r="IL403" s="214"/>
      <c r="IM403" s="250"/>
      <c r="JC403" s="250"/>
      <c r="JD403" s="213" t="s">
        <v>430</v>
      </c>
    </row>
    <row r="404" spans="1:266" s="209" customFormat="1" ht="15" x14ac:dyDescent="0.25">
      <c r="A404" s="282"/>
      <c r="B404" s="212"/>
      <c r="C404" s="428" t="s">
        <v>431</v>
      </c>
      <c r="D404" s="428"/>
      <c r="E404" s="428"/>
      <c r="F404" s="428"/>
      <c r="G404" s="428"/>
      <c r="H404" s="428"/>
      <c r="I404" s="428"/>
      <c r="J404" s="428"/>
      <c r="K404" s="428"/>
      <c r="L404" s="428"/>
      <c r="M404" s="428"/>
      <c r="N404" s="428"/>
      <c r="O404" s="428"/>
      <c r="P404" s="309">
        <v>21886.35</v>
      </c>
      <c r="HY404" s="250"/>
      <c r="HZ404" s="250"/>
      <c r="IA404" s="250"/>
      <c r="IB404" s="250"/>
      <c r="IC404" s="250"/>
      <c r="ID404" s="250"/>
      <c r="IE404" s="250"/>
      <c r="IG404" s="214"/>
      <c r="IH404" s="214"/>
      <c r="II404" s="214"/>
      <c r="IJ404" s="250"/>
      <c r="IK404" s="214"/>
      <c r="IL404" s="214"/>
      <c r="IM404" s="250"/>
      <c r="JC404" s="250"/>
      <c r="JD404" s="213" t="s">
        <v>431</v>
      </c>
    </row>
    <row r="405" spans="1:266" s="209" customFormat="1" ht="15" x14ac:dyDescent="0.25">
      <c r="A405" s="282"/>
      <c r="B405" s="305"/>
      <c r="C405" s="460" t="s">
        <v>694</v>
      </c>
      <c r="D405" s="460"/>
      <c r="E405" s="460"/>
      <c r="F405" s="460"/>
      <c r="G405" s="460"/>
      <c r="H405" s="460"/>
      <c r="I405" s="460"/>
      <c r="J405" s="460"/>
      <c r="K405" s="460"/>
      <c r="L405" s="460"/>
      <c r="M405" s="460"/>
      <c r="N405" s="460"/>
      <c r="O405" s="460"/>
      <c r="P405" s="311">
        <v>2179419.2999999998</v>
      </c>
      <c r="Q405" s="312"/>
      <c r="R405" s="313"/>
      <c r="HY405" s="250"/>
      <c r="HZ405" s="250"/>
      <c r="IA405" s="250"/>
      <c r="IB405" s="250"/>
      <c r="IC405" s="250"/>
      <c r="ID405" s="250"/>
      <c r="IE405" s="250"/>
      <c r="IG405" s="214"/>
      <c r="IH405" s="214"/>
      <c r="II405" s="214"/>
      <c r="IJ405" s="250"/>
      <c r="IK405" s="214"/>
      <c r="IL405" s="214"/>
      <c r="IM405" s="250"/>
      <c r="JC405" s="250"/>
      <c r="JE405" s="250" t="s">
        <v>694</v>
      </c>
    </row>
    <row r="406" spans="1:266" s="209" customFormat="1" ht="0.75" customHeight="1" x14ac:dyDescent="0.25">
      <c r="A406" s="314"/>
      <c r="B406" s="315"/>
      <c r="C406" s="316"/>
      <c r="D406" s="316"/>
      <c r="E406" s="316"/>
      <c r="F406" s="316"/>
      <c r="G406" s="316"/>
      <c r="H406" s="316"/>
      <c r="I406" s="316"/>
      <c r="J406" s="316"/>
      <c r="K406" s="317"/>
      <c r="L406" s="316"/>
      <c r="M406" s="316"/>
      <c r="N406" s="316"/>
      <c r="O406" s="316"/>
      <c r="P406" s="318"/>
      <c r="Q406" s="319"/>
      <c r="R406" s="313"/>
      <c r="HY406" s="250"/>
      <c r="HZ406" s="250"/>
      <c r="IA406" s="250"/>
      <c r="IB406" s="250"/>
      <c r="IC406" s="250"/>
      <c r="ID406" s="250"/>
      <c r="IE406" s="250"/>
      <c r="IG406" s="214"/>
      <c r="IH406" s="214"/>
      <c r="II406" s="214"/>
      <c r="IJ406" s="250"/>
      <c r="IK406" s="214"/>
      <c r="IL406" s="214"/>
      <c r="IM406" s="250"/>
      <c r="JC406" s="250"/>
      <c r="JE406" s="250"/>
      <c r="JF406" s="250"/>
    </row>
    <row r="407" spans="1:266" s="209" customFormat="1" ht="15" x14ac:dyDescent="0.25">
      <c r="A407" s="441" t="s">
        <v>695</v>
      </c>
      <c r="B407" s="442"/>
      <c r="C407" s="442"/>
      <c r="D407" s="442"/>
      <c r="E407" s="442"/>
      <c r="F407" s="442"/>
      <c r="G407" s="442"/>
      <c r="H407" s="442"/>
      <c r="I407" s="442"/>
      <c r="J407" s="442"/>
      <c r="K407" s="442"/>
      <c r="L407" s="442"/>
      <c r="M407" s="442"/>
      <c r="N407" s="442"/>
      <c r="O407" s="442"/>
      <c r="P407" s="443"/>
      <c r="HY407" s="250" t="s">
        <v>695</v>
      </c>
      <c r="HZ407" s="250"/>
      <c r="IA407" s="250"/>
      <c r="IB407" s="250"/>
      <c r="IC407" s="250"/>
      <c r="ID407" s="250"/>
      <c r="IE407" s="250"/>
      <c r="IG407" s="214"/>
      <c r="IH407" s="214"/>
      <c r="II407" s="214"/>
      <c r="IJ407" s="250"/>
      <c r="IK407" s="214"/>
      <c r="IL407" s="214"/>
      <c r="IM407" s="250"/>
      <c r="JC407" s="250"/>
      <c r="JE407" s="250"/>
      <c r="JF407" s="250"/>
    </row>
    <row r="408" spans="1:266" s="209" customFormat="1" ht="34.5" x14ac:dyDescent="0.25">
      <c r="A408" s="251" t="s">
        <v>696</v>
      </c>
      <c r="B408" s="252" t="s">
        <v>697</v>
      </c>
      <c r="C408" s="444" t="s">
        <v>698</v>
      </c>
      <c r="D408" s="444"/>
      <c r="E408" s="444"/>
      <c r="F408" s="444"/>
      <c r="G408" s="444"/>
      <c r="H408" s="253" t="s">
        <v>492</v>
      </c>
      <c r="I408" s="254">
        <v>1</v>
      </c>
      <c r="J408" s="255">
        <v>1</v>
      </c>
      <c r="K408" s="255">
        <v>1</v>
      </c>
      <c r="L408" s="256"/>
      <c r="M408" s="254"/>
      <c r="N408" s="257"/>
      <c r="O408" s="254"/>
      <c r="P408" s="258"/>
      <c r="HY408" s="250"/>
      <c r="HZ408" s="250"/>
      <c r="IA408" s="250" t="s">
        <v>698</v>
      </c>
      <c r="IB408" s="250" t="s">
        <v>469</v>
      </c>
      <c r="IC408" s="250" t="s">
        <v>469</v>
      </c>
      <c r="ID408" s="250" t="s">
        <v>469</v>
      </c>
      <c r="IE408" s="250" t="s">
        <v>469</v>
      </c>
      <c r="IG408" s="214"/>
      <c r="IH408" s="214"/>
      <c r="II408" s="214"/>
      <c r="IJ408" s="250"/>
      <c r="IK408" s="214"/>
      <c r="IL408" s="214"/>
      <c r="IM408" s="250"/>
      <c r="JC408" s="250"/>
      <c r="JE408" s="250"/>
      <c r="JF408" s="250"/>
    </row>
    <row r="409" spans="1:266" s="209" customFormat="1" ht="15" x14ac:dyDescent="0.25">
      <c r="A409" s="260"/>
      <c r="B409" s="261" t="s">
        <v>64</v>
      </c>
      <c r="C409" s="425" t="s">
        <v>494</v>
      </c>
      <c r="D409" s="425"/>
      <c r="E409" s="425"/>
      <c r="F409" s="425"/>
      <c r="G409" s="425"/>
      <c r="H409" s="262" t="s">
        <v>409</v>
      </c>
      <c r="I409" s="263"/>
      <c r="J409" s="263"/>
      <c r="K409" s="268">
        <v>6.3</v>
      </c>
      <c r="L409" s="265"/>
      <c r="M409" s="263"/>
      <c r="N409" s="265"/>
      <c r="O409" s="263"/>
      <c r="P409" s="266">
        <v>2901.4</v>
      </c>
      <c r="HY409" s="250"/>
      <c r="HZ409" s="250"/>
      <c r="IA409" s="250"/>
      <c r="IB409" s="250"/>
      <c r="IC409" s="250"/>
      <c r="ID409" s="250"/>
      <c r="IE409" s="250"/>
      <c r="IG409" s="214" t="s">
        <v>494</v>
      </c>
      <c r="IH409" s="214"/>
      <c r="II409" s="214"/>
      <c r="IJ409" s="250"/>
      <c r="IK409" s="214"/>
      <c r="IL409" s="214"/>
      <c r="IM409" s="250"/>
      <c r="JC409" s="250"/>
      <c r="JE409" s="250"/>
      <c r="JF409" s="250"/>
    </row>
    <row r="410" spans="1:266" s="209" customFormat="1" ht="15" x14ac:dyDescent="0.25">
      <c r="A410" s="267"/>
      <c r="B410" s="261" t="s">
        <v>699</v>
      </c>
      <c r="C410" s="425" t="s">
        <v>700</v>
      </c>
      <c r="D410" s="425"/>
      <c r="E410" s="425"/>
      <c r="F410" s="425"/>
      <c r="G410" s="425"/>
      <c r="H410" s="262" t="s">
        <v>409</v>
      </c>
      <c r="I410" s="264">
        <v>2.52</v>
      </c>
      <c r="J410" s="263"/>
      <c r="K410" s="264">
        <v>2.52</v>
      </c>
      <c r="L410" s="269"/>
      <c r="M410" s="270"/>
      <c r="N410" s="271">
        <v>327.13</v>
      </c>
      <c r="O410" s="263"/>
      <c r="P410" s="266">
        <v>824.37</v>
      </c>
      <c r="Q410" s="272"/>
      <c r="R410" s="272"/>
      <c r="HY410" s="250"/>
      <c r="HZ410" s="250"/>
      <c r="IA410" s="250"/>
      <c r="IB410" s="250"/>
      <c r="IC410" s="250"/>
      <c r="ID410" s="250"/>
      <c r="IE410" s="250"/>
      <c r="IG410" s="214"/>
      <c r="IH410" s="214" t="s">
        <v>700</v>
      </c>
      <c r="II410" s="214"/>
      <c r="IJ410" s="250"/>
      <c r="IK410" s="214"/>
      <c r="IL410" s="214"/>
      <c r="IM410" s="250"/>
      <c r="JC410" s="250"/>
      <c r="JE410" s="250"/>
      <c r="JF410" s="250"/>
    </row>
    <row r="411" spans="1:266" s="209" customFormat="1" ht="15" x14ac:dyDescent="0.25">
      <c r="A411" s="267"/>
      <c r="B411" s="261" t="s">
        <v>701</v>
      </c>
      <c r="C411" s="425" t="s">
        <v>702</v>
      </c>
      <c r="D411" s="425"/>
      <c r="E411" s="425"/>
      <c r="F411" s="425"/>
      <c r="G411" s="425"/>
      <c r="H411" s="262" t="s">
        <v>409</v>
      </c>
      <c r="I411" s="264">
        <v>3.78</v>
      </c>
      <c r="J411" s="263"/>
      <c r="K411" s="264">
        <v>3.78</v>
      </c>
      <c r="L411" s="269"/>
      <c r="M411" s="270"/>
      <c r="N411" s="271">
        <v>549.48</v>
      </c>
      <c r="O411" s="263"/>
      <c r="P411" s="266">
        <v>2077.0300000000002</v>
      </c>
      <c r="Q411" s="272"/>
      <c r="R411" s="272"/>
      <c r="HY411" s="250"/>
      <c r="HZ411" s="250"/>
      <c r="IA411" s="250"/>
      <c r="IB411" s="250"/>
      <c r="IC411" s="250"/>
      <c r="ID411" s="250"/>
      <c r="IE411" s="250"/>
      <c r="IG411" s="214"/>
      <c r="IH411" s="214" t="s">
        <v>702</v>
      </c>
      <c r="II411" s="214"/>
      <c r="IJ411" s="250"/>
      <c r="IK411" s="214"/>
      <c r="IL411" s="214"/>
      <c r="IM411" s="250"/>
      <c r="JC411" s="250"/>
      <c r="JE411" s="250"/>
      <c r="JF411" s="250"/>
    </row>
    <row r="412" spans="1:266" s="209" customFormat="1" ht="15" x14ac:dyDescent="0.25">
      <c r="A412" s="282"/>
      <c r="B412" s="212"/>
      <c r="C412" s="458" t="s">
        <v>573</v>
      </c>
      <c r="D412" s="458"/>
      <c r="E412" s="458"/>
      <c r="F412" s="458"/>
      <c r="G412" s="458"/>
      <c r="H412" s="253"/>
      <c r="I412" s="254"/>
      <c r="J412" s="254"/>
      <c r="K412" s="254"/>
      <c r="L412" s="256"/>
      <c r="M412" s="254"/>
      <c r="N412" s="283"/>
      <c r="O412" s="254"/>
      <c r="P412" s="284">
        <v>2901.4</v>
      </c>
      <c r="Q412" s="272"/>
      <c r="R412" s="272"/>
      <c r="HY412" s="250"/>
      <c r="HZ412" s="250"/>
      <c r="IA412" s="250"/>
      <c r="IB412" s="250"/>
      <c r="IC412" s="250"/>
      <c r="ID412" s="250"/>
      <c r="IE412" s="250"/>
      <c r="IG412" s="214"/>
      <c r="IH412" s="214"/>
      <c r="II412" s="214"/>
      <c r="IJ412" s="250" t="s">
        <v>573</v>
      </c>
      <c r="IK412" s="214"/>
      <c r="IL412" s="214"/>
      <c r="IM412" s="250"/>
      <c r="JC412" s="250"/>
      <c r="JE412" s="250"/>
      <c r="JF412" s="250"/>
    </row>
    <row r="413" spans="1:266" s="209" customFormat="1" ht="15" x14ac:dyDescent="0.25">
      <c r="A413" s="273"/>
      <c r="B413" s="261"/>
      <c r="C413" s="425" t="s">
        <v>410</v>
      </c>
      <c r="D413" s="425"/>
      <c r="E413" s="425"/>
      <c r="F413" s="425"/>
      <c r="G413" s="425"/>
      <c r="H413" s="262"/>
      <c r="I413" s="263"/>
      <c r="J413" s="263"/>
      <c r="K413" s="263"/>
      <c r="L413" s="265"/>
      <c r="M413" s="263"/>
      <c r="N413" s="265"/>
      <c r="O413" s="263"/>
      <c r="P413" s="266">
        <v>2901.4</v>
      </c>
      <c r="HY413" s="250"/>
      <c r="HZ413" s="250"/>
      <c r="IA413" s="250"/>
      <c r="IB413" s="250"/>
      <c r="IC413" s="250"/>
      <c r="ID413" s="250"/>
      <c r="IE413" s="250"/>
      <c r="IG413" s="214"/>
      <c r="IH413" s="214"/>
      <c r="II413" s="214"/>
      <c r="IJ413" s="250"/>
      <c r="IK413" s="214"/>
      <c r="IL413" s="214" t="s">
        <v>410</v>
      </c>
      <c r="IM413" s="250"/>
      <c r="JC413" s="250"/>
      <c r="JE413" s="250"/>
      <c r="JF413" s="250"/>
    </row>
    <row r="414" spans="1:266" s="209" customFormat="1" ht="23.25" x14ac:dyDescent="0.25">
      <c r="A414" s="273"/>
      <c r="B414" s="261" t="s">
        <v>703</v>
      </c>
      <c r="C414" s="425" t="s">
        <v>704</v>
      </c>
      <c r="D414" s="425"/>
      <c r="E414" s="425"/>
      <c r="F414" s="425"/>
      <c r="G414" s="425"/>
      <c r="H414" s="262" t="s">
        <v>412</v>
      </c>
      <c r="I414" s="279">
        <v>74</v>
      </c>
      <c r="J414" s="263"/>
      <c r="K414" s="279">
        <v>74</v>
      </c>
      <c r="L414" s="265"/>
      <c r="M414" s="263"/>
      <c r="N414" s="265"/>
      <c r="O414" s="263"/>
      <c r="P414" s="266">
        <v>2147.04</v>
      </c>
      <c r="HY414" s="250"/>
      <c r="HZ414" s="250"/>
      <c r="IA414" s="250"/>
      <c r="IB414" s="250"/>
      <c r="IC414" s="250"/>
      <c r="ID414" s="250"/>
      <c r="IE414" s="250"/>
      <c r="IG414" s="214"/>
      <c r="IH414" s="214"/>
      <c r="II414" s="214"/>
      <c r="IJ414" s="250"/>
      <c r="IK414" s="214"/>
      <c r="IL414" s="214" t="s">
        <v>704</v>
      </c>
      <c r="IM414" s="250"/>
      <c r="JC414" s="250"/>
      <c r="JE414" s="250"/>
      <c r="JF414" s="250"/>
    </row>
    <row r="415" spans="1:266" s="209" customFormat="1" ht="23.25" x14ac:dyDescent="0.25">
      <c r="A415" s="273"/>
      <c r="B415" s="261" t="s">
        <v>705</v>
      </c>
      <c r="C415" s="425" t="s">
        <v>706</v>
      </c>
      <c r="D415" s="425"/>
      <c r="E415" s="425"/>
      <c r="F415" s="425"/>
      <c r="G415" s="425"/>
      <c r="H415" s="262" t="s">
        <v>412</v>
      </c>
      <c r="I415" s="279">
        <v>36</v>
      </c>
      <c r="J415" s="263"/>
      <c r="K415" s="279">
        <v>36</v>
      </c>
      <c r="L415" s="265"/>
      <c r="M415" s="263"/>
      <c r="N415" s="265"/>
      <c r="O415" s="263"/>
      <c r="P415" s="266">
        <v>1044.5</v>
      </c>
      <c r="HY415" s="250"/>
      <c r="HZ415" s="250"/>
      <c r="IA415" s="250"/>
      <c r="IB415" s="250"/>
      <c r="IC415" s="250"/>
      <c r="ID415" s="250"/>
      <c r="IE415" s="250"/>
      <c r="IG415" s="214"/>
      <c r="IH415" s="214"/>
      <c r="II415" s="214"/>
      <c r="IJ415" s="250"/>
      <c r="IK415" s="214"/>
      <c r="IL415" s="214" t="s">
        <v>706</v>
      </c>
      <c r="IM415" s="250"/>
      <c r="JC415" s="250"/>
      <c r="JE415" s="250"/>
      <c r="JF415" s="250"/>
    </row>
    <row r="416" spans="1:266" s="209" customFormat="1" ht="15" x14ac:dyDescent="0.25">
      <c r="A416" s="285"/>
      <c r="B416" s="286"/>
      <c r="C416" s="458" t="s">
        <v>414</v>
      </c>
      <c r="D416" s="458"/>
      <c r="E416" s="458"/>
      <c r="F416" s="458"/>
      <c r="G416" s="458"/>
      <c r="H416" s="253"/>
      <c r="I416" s="254"/>
      <c r="J416" s="254"/>
      <c r="K416" s="254"/>
      <c r="L416" s="256"/>
      <c r="M416" s="254"/>
      <c r="N416" s="283">
        <v>6092.94</v>
      </c>
      <c r="O416" s="254"/>
      <c r="P416" s="284">
        <v>6092.94</v>
      </c>
      <c r="HY416" s="250"/>
      <c r="HZ416" s="250"/>
      <c r="IA416" s="250"/>
      <c r="IB416" s="250"/>
      <c r="IC416" s="250"/>
      <c r="ID416" s="250"/>
      <c r="IE416" s="250"/>
      <c r="IG416" s="214"/>
      <c r="IH416" s="214"/>
      <c r="II416" s="214"/>
      <c r="IJ416" s="250"/>
      <c r="IK416" s="214"/>
      <c r="IL416" s="214"/>
      <c r="IM416" s="250" t="s">
        <v>414</v>
      </c>
      <c r="JC416" s="250"/>
      <c r="JE416" s="250"/>
      <c r="JF416" s="250"/>
    </row>
    <row r="417" spans="1:266" s="209" customFormat="1" ht="0.75" customHeight="1" x14ac:dyDescent="0.25">
      <c r="A417" s="287"/>
      <c r="B417" s="288"/>
      <c r="C417" s="288"/>
      <c r="D417" s="288"/>
      <c r="E417" s="288"/>
      <c r="F417" s="288"/>
      <c r="G417" s="288"/>
      <c r="H417" s="289"/>
      <c r="I417" s="290"/>
      <c r="J417" s="290"/>
      <c r="K417" s="290"/>
      <c r="L417" s="291"/>
      <c r="M417" s="290"/>
      <c r="N417" s="291"/>
      <c r="O417" s="290"/>
      <c r="P417" s="292"/>
      <c r="HY417" s="250"/>
      <c r="HZ417" s="250"/>
      <c r="IA417" s="250"/>
      <c r="IB417" s="250"/>
      <c r="IC417" s="250"/>
      <c r="ID417" s="250"/>
      <c r="IE417" s="250"/>
      <c r="IG417" s="214"/>
      <c r="IH417" s="214"/>
      <c r="II417" s="214"/>
      <c r="IJ417" s="250"/>
      <c r="IK417" s="214"/>
      <c r="IL417" s="214"/>
      <c r="IM417" s="250"/>
      <c r="JC417" s="250"/>
      <c r="JE417" s="250"/>
      <c r="JF417" s="250"/>
    </row>
    <row r="418" spans="1:266" s="209" customFormat="1" ht="15" x14ac:dyDescent="0.25">
      <c r="A418" s="251" t="s">
        <v>707</v>
      </c>
      <c r="B418" s="252" t="s">
        <v>708</v>
      </c>
      <c r="C418" s="444" t="s">
        <v>709</v>
      </c>
      <c r="D418" s="444"/>
      <c r="E418" s="444"/>
      <c r="F418" s="444"/>
      <c r="G418" s="444"/>
      <c r="H418" s="253" t="s">
        <v>710</v>
      </c>
      <c r="I418" s="254">
        <v>1</v>
      </c>
      <c r="J418" s="255">
        <v>1</v>
      </c>
      <c r="K418" s="255">
        <v>1</v>
      </c>
      <c r="L418" s="256"/>
      <c r="M418" s="254"/>
      <c r="N418" s="257"/>
      <c r="O418" s="254"/>
      <c r="P418" s="258"/>
      <c r="HY418" s="250"/>
      <c r="HZ418" s="250"/>
      <c r="IA418" s="250" t="s">
        <v>709</v>
      </c>
      <c r="IB418" s="250" t="s">
        <v>469</v>
      </c>
      <c r="IC418" s="250" t="s">
        <v>469</v>
      </c>
      <c r="ID418" s="250" t="s">
        <v>469</v>
      </c>
      <c r="IE418" s="250" t="s">
        <v>469</v>
      </c>
      <c r="IG418" s="214"/>
      <c r="IH418" s="214"/>
      <c r="II418" s="214"/>
      <c r="IJ418" s="250"/>
      <c r="IK418" s="214"/>
      <c r="IL418" s="214"/>
      <c r="IM418" s="250"/>
      <c r="JC418" s="250"/>
      <c r="JE418" s="250"/>
      <c r="JF418" s="250"/>
    </row>
    <row r="419" spans="1:266" s="209" customFormat="1" ht="15" x14ac:dyDescent="0.25">
      <c r="A419" s="260"/>
      <c r="B419" s="261" t="s">
        <v>64</v>
      </c>
      <c r="C419" s="425" t="s">
        <v>494</v>
      </c>
      <c r="D419" s="425"/>
      <c r="E419" s="425"/>
      <c r="F419" s="425"/>
      <c r="G419" s="425"/>
      <c r="H419" s="262" t="s">
        <v>409</v>
      </c>
      <c r="I419" s="263"/>
      <c r="J419" s="263"/>
      <c r="K419" s="264">
        <v>2.4300000000000002</v>
      </c>
      <c r="L419" s="265"/>
      <c r="M419" s="263"/>
      <c r="N419" s="265"/>
      <c r="O419" s="263"/>
      <c r="P419" s="266">
        <v>1113.1099999999999</v>
      </c>
      <c r="HY419" s="250"/>
      <c r="HZ419" s="250"/>
      <c r="IA419" s="250"/>
      <c r="IB419" s="250"/>
      <c r="IC419" s="250"/>
      <c r="ID419" s="250"/>
      <c r="IE419" s="250"/>
      <c r="IG419" s="214" t="s">
        <v>494</v>
      </c>
      <c r="IH419" s="214"/>
      <c r="II419" s="214"/>
      <c r="IJ419" s="250"/>
      <c r="IK419" s="214"/>
      <c r="IL419" s="214"/>
      <c r="IM419" s="250"/>
      <c r="JC419" s="250"/>
      <c r="JE419" s="250"/>
      <c r="JF419" s="250"/>
    </row>
    <row r="420" spans="1:266" s="209" customFormat="1" ht="15" x14ac:dyDescent="0.25">
      <c r="A420" s="267"/>
      <c r="B420" s="261" t="s">
        <v>711</v>
      </c>
      <c r="C420" s="425" t="s">
        <v>712</v>
      </c>
      <c r="D420" s="425"/>
      <c r="E420" s="425"/>
      <c r="F420" s="425"/>
      <c r="G420" s="425"/>
      <c r="H420" s="262" t="s">
        <v>409</v>
      </c>
      <c r="I420" s="264">
        <v>0.97</v>
      </c>
      <c r="J420" s="263"/>
      <c r="K420" s="264">
        <v>0.97</v>
      </c>
      <c r="L420" s="269"/>
      <c r="M420" s="270"/>
      <c r="N420" s="271">
        <v>393.58</v>
      </c>
      <c r="O420" s="263"/>
      <c r="P420" s="266">
        <v>381.77</v>
      </c>
      <c r="Q420" s="272"/>
      <c r="R420" s="272"/>
      <c r="HY420" s="250"/>
      <c r="HZ420" s="250"/>
      <c r="IA420" s="250"/>
      <c r="IB420" s="250"/>
      <c r="IC420" s="250"/>
      <c r="ID420" s="250"/>
      <c r="IE420" s="250"/>
      <c r="IG420" s="214"/>
      <c r="IH420" s="214" t="s">
        <v>712</v>
      </c>
      <c r="II420" s="214"/>
      <c r="IJ420" s="250"/>
      <c r="IK420" s="214"/>
      <c r="IL420" s="214"/>
      <c r="IM420" s="250"/>
      <c r="JC420" s="250"/>
      <c r="JE420" s="250"/>
      <c r="JF420" s="250"/>
    </row>
    <row r="421" spans="1:266" s="209" customFormat="1" ht="15" x14ac:dyDescent="0.25">
      <c r="A421" s="267"/>
      <c r="B421" s="261" t="s">
        <v>713</v>
      </c>
      <c r="C421" s="425" t="s">
        <v>714</v>
      </c>
      <c r="D421" s="425"/>
      <c r="E421" s="425"/>
      <c r="F421" s="425"/>
      <c r="G421" s="425"/>
      <c r="H421" s="262" t="s">
        <v>409</v>
      </c>
      <c r="I421" s="264">
        <v>1.46</v>
      </c>
      <c r="J421" s="263"/>
      <c r="K421" s="264">
        <v>1.46</v>
      </c>
      <c r="L421" s="269"/>
      <c r="M421" s="270"/>
      <c r="N421" s="271">
        <v>500.92</v>
      </c>
      <c r="O421" s="263"/>
      <c r="P421" s="266">
        <v>731.34</v>
      </c>
      <c r="Q421" s="272"/>
      <c r="R421" s="272"/>
      <c r="HY421" s="250"/>
      <c r="HZ421" s="250"/>
      <c r="IA421" s="250"/>
      <c r="IB421" s="250"/>
      <c r="IC421" s="250"/>
      <c r="ID421" s="250"/>
      <c r="IE421" s="250"/>
      <c r="IG421" s="214"/>
      <c r="IH421" s="214" t="s">
        <v>714</v>
      </c>
      <c r="II421" s="214"/>
      <c r="IJ421" s="250"/>
      <c r="IK421" s="214"/>
      <c r="IL421" s="214"/>
      <c r="IM421" s="250"/>
      <c r="JC421" s="250"/>
      <c r="JE421" s="250"/>
      <c r="JF421" s="250"/>
    </row>
    <row r="422" spans="1:266" s="209" customFormat="1" ht="15" x14ac:dyDescent="0.25">
      <c r="A422" s="282"/>
      <c r="B422" s="212"/>
      <c r="C422" s="458" t="s">
        <v>573</v>
      </c>
      <c r="D422" s="458"/>
      <c r="E422" s="458"/>
      <c r="F422" s="458"/>
      <c r="G422" s="458"/>
      <c r="H422" s="253"/>
      <c r="I422" s="254"/>
      <c r="J422" s="254"/>
      <c r="K422" s="254"/>
      <c r="L422" s="256"/>
      <c r="M422" s="254"/>
      <c r="N422" s="283"/>
      <c r="O422" s="254"/>
      <c r="P422" s="284">
        <v>1113.1099999999999</v>
      </c>
      <c r="Q422" s="272"/>
      <c r="R422" s="272"/>
      <c r="HY422" s="250"/>
      <c r="HZ422" s="250"/>
      <c r="IA422" s="250"/>
      <c r="IB422" s="250"/>
      <c r="IC422" s="250"/>
      <c r="ID422" s="250"/>
      <c r="IE422" s="250"/>
      <c r="IG422" s="214"/>
      <c r="IH422" s="214"/>
      <c r="II422" s="214"/>
      <c r="IJ422" s="250" t="s">
        <v>573</v>
      </c>
      <c r="IK422" s="214"/>
      <c r="IL422" s="214"/>
      <c r="IM422" s="250"/>
      <c r="JC422" s="250"/>
      <c r="JE422" s="250"/>
      <c r="JF422" s="250"/>
    </row>
    <row r="423" spans="1:266" s="209" customFormat="1" ht="15" x14ac:dyDescent="0.25">
      <c r="A423" s="273"/>
      <c r="B423" s="261"/>
      <c r="C423" s="425" t="s">
        <v>410</v>
      </c>
      <c r="D423" s="425"/>
      <c r="E423" s="425"/>
      <c r="F423" s="425"/>
      <c r="G423" s="425"/>
      <c r="H423" s="262"/>
      <c r="I423" s="263"/>
      <c r="J423" s="263"/>
      <c r="K423" s="263"/>
      <c r="L423" s="265"/>
      <c r="M423" s="263"/>
      <c r="N423" s="265"/>
      <c r="O423" s="263"/>
      <c r="P423" s="266">
        <v>1113.1099999999999</v>
      </c>
      <c r="HY423" s="250"/>
      <c r="HZ423" s="250"/>
      <c r="IA423" s="250"/>
      <c r="IB423" s="250"/>
      <c r="IC423" s="250"/>
      <c r="ID423" s="250"/>
      <c r="IE423" s="250"/>
      <c r="IG423" s="214"/>
      <c r="IH423" s="214"/>
      <c r="II423" s="214"/>
      <c r="IJ423" s="250"/>
      <c r="IK423" s="214"/>
      <c r="IL423" s="214" t="s">
        <v>410</v>
      </c>
      <c r="IM423" s="250"/>
      <c r="JC423" s="250"/>
      <c r="JE423" s="250"/>
      <c r="JF423" s="250"/>
    </row>
    <row r="424" spans="1:266" s="209" customFormat="1" ht="23.25" x14ac:dyDescent="0.25">
      <c r="A424" s="273"/>
      <c r="B424" s="261" t="s">
        <v>703</v>
      </c>
      <c r="C424" s="425" t="s">
        <v>704</v>
      </c>
      <c r="D424" s="425"/>
      <c r="E424" s="425"/>
      <c r="F424" s="425"/>
      <c r="G424" s="425"/>
      <c r="H424" s="262" t="s">
        <v>412</v>
      </c>
      <c r="I424" s="279">
        <v>74</v>
      </c>
      <c r="J424" s="263"/>
      <c r="K424" s="279">
        <v>74</v>
      </c>
      <c r="L424" s="265"/>
      <c r="M424" s="263"/>
      <c r="N424" s="265"/>
      <c r="O424" s="263"/>
      <c r="P424" s="277">
        <v>823.7</v>
      </c>
      <c r="HY424" s="250"/>
      <c r="HZ424" s="250"/>
      <c r="IA424" s="250"/>
      <c r="IB424" s="250"/>
      <c r="IC424" s="250"/>
      <c r="ID424" s="250"/>
      <c r="IE424" s="250"/>
      <c r="IG424" s="214"/>
      <c r="IH424" s="214"/>
      <c r="II424" s="214"/>
      <c r="IJ424" s="250"/>
      <c r="IK424" s="214"/>
      <c r="IL424" s="214" t="s">
        <v>704</v>
      </c>
      <c r="IM424" s="250"/>
      <c r="JC424" s="250"/>
      <c r="JE424" s="250"/>
      <c r="JF424" s="250"/>
    </row>
    <row r="425" spans="1:266" s="209" customFormat="1" ht="23.25" x14ac:dyDescent="0.25">
      <c r="A425" s="273"/>
      <c r="B425" s="261" t="s">
        <v>705</v>
      </c>
      <c r="C425" s="425" t="s">
        <v>706</v>
      </c>
      <c r="D425" s="425"/>
      <c r="E425" s="425"/>
      <c r="F425" s="425"/>
      <c r="G425" s="425"/>
      <c r="H425" s="262" t="s">
        <v>412</v>
      </c>
      <c r="I425" s="279">
        <v>36</v>
      </c>
      <c r="J425" s="263"/>
      <c r="K425" s="279">
        <v>36</v>
      </c>
      <c r="L425" s="265"/>
      <c r="M425" s="263"/>
      <c r="N425" s="265"/>
      <c r="O425" s="263"/>
      <c r="P425" s="277">
        <v>400.72</v>
      </c>
      <c r="HY425" s="250"/>
      <c r="HZ425" s="250"/>
      <c r="IA425" s="250"/>
      <c r="IB425" s="250"/>
      <c r="IC425" s="250"/>
      <c r="ID425" s="250"/>
      <c r="IE425" s="250"/>
      <c r="IG425" s="214"/>
      <c r="IH425" s="214"/>
      <c r="II425" s="214"/>
      <c r="IJ425" s="250"/>
      <c r="IK425" s="214"/>
      <c r="IL425" s="214" t="s">
        <v>706</v>
      </c>
      <c r="IM425" s="250"/>
      <c r="JC425" s="250"/>
      <c r="JE425" s="250"/>
      <c r="JF425" s="250"/>
    </row>
    <row r="426" spans="1:266" s="209" customFormat="1" ht="15" x14ac:dyDescent="0.25">
      <c r="A426" s="285"/>
      <c r="B426" s="286"/>
      <c r="C426" s="458" t="s">
        <v>414</v>
      </c>
      <c r="D426" s="458"/>
      <c r="E426" s="458"/>
      <c r="F426" s="458"/>
      <c r="G426" s="458"/>
      <c r="H426" s="253"/>
      <c r="I426" s="254"/>
      <c r="J426" s="254"/>
      <c r="K426" s="254"/>
      <c r="L426" s="256"/>
      <c r="M426" s="254"/>
      <c r="N426" s="283">
        <v>2337.5300000000002</v>
      </c>
      <c r="O426" s="254"/>
      <c r="P426" s="284">
        <v>2337.5300000000002</v>
      </c>
      <c r="HY426" s="250"/>
      <c r="HZ426" s="250"/>
      <c r="IA426" s="250"/>
      <c r="IB426" s="250"/>
      <c r="IC426" s="250"/>
      <c r="ID426" s="250"/>
      <c r="IE426" s="250"/>
      <c r="IG426" s="214"/>
      <c r="IH426" s="214"/>
      <c r="II426" s="214"/>
      <c r="IJ426" s="250"/>
      <c r="IK426" s="214"/>
      <c r="IL426" s="214"/>
      <c r="IM426" s="250" t="s">
        <v>414</v>
      </c>
      <c r="JC426" s="250"/>
      <c r="JE426" s="250"/>
      <c r="JF426" s="250"/>
    </row>
    <row r="427" spans="1:266" s="209" customFormat="1" ht="0.75" customHeight="1" x14ac:dyDescent="0.25">
      <c r="A427" s="287"/>
      <c r="B427" s="288"/>
      <c r="C427" s="288"/>
      <c r="D427" s="288"/>
      <c r="E427" s="288"/>
      <c r="F427" s="288"/>
      <c r="G427" s="288"/>
      <c r="H427" s="289"/>
      <c r="I427" s="290"/>
      <c r="J427" s="290"/>
      <c r="K427" s="290"/>
      <c r="L427" s="291"/>
      <c r="M427" s="290"/>
      <c r="N427" s="291"/>
      <c r="O427" s="290"/>
      <c r="P427" s="292"/>
      <c r="HY427" s="250"/>
      <c r="HZ427" s="250"/>
      <c r="IA427" s="250"/>
      <c r="IB427" s="250"/>
      <c r="IC427" s="250"/>
      <c r="ID427" s="250"/>
      <c r="IE427" s="250"/>
      <c r="IG427" s="214"/>
      <c r="IH427" s="214"/>
      <c r="II427" s="214"/>
      <c r="IJ427" s="250"/>
      <c r="IK427" s="214"/>
      <c r="IL427" s="214"/>
      <c r="IM427" s="250"/>
      <c r="JC427" s="250"/>
      <c r="JE427" s="250"/>
      <c r="JF427" s="250"/>
    </row>
    <row r="428" spans="1:266" s="209" customFormat="1" ht="15" x14ac:dyDescent="0.25">
      <c r="A428" s="251" t="s">
        <v>715</v>
      </c>
      <c r="B428" s="252" t="s">
        <v>716</v>
      </c>
      <c r="C428" s="444" t="s">
        <v>717</v>
      </c>
      <c r="D428" s="444"/>
      <c r="E428" s="444"/>
      <c r="F428" s="444"/>
      <c r="G428" s="444"/>
      <c r="H428" s="253" t="s">
        <v>718</v>
      </c>
      <c r="I428" s="254">
        <v>6</v>
      </c>
      <c r="J428" s="255">
        <v>1</v>
      </c>
      <c r="K428" s="255">
        <v>6</v>
      </c>
      <c r="L428" s="256"/>
      <c r="M428" s="254"/>
      <c r="N428" s="257"/>
      <c r="O428" s="254"/>
      <c r="P428" s="258"/>
      <c r="HY428" s="250"/>
      <c r="HZ428" s="250"/>
      <c r="IA428" s="250" t="s">
        <v>717</v>
      </c>
      <c r="IB428" s="250" t="s">
        <v>469</v>
      </c>
      <c r="IC428" s="250" t="s">
        <v>469</v>
      </c>
      <c r="ID428" s="250" t="s">
        <v>469</v>
      </c>
      <c r="IE428" s="250" t="s">
        <v>469</v>
      </c>
      <c r="IG428" s="214"/>
      <c r="IH428" s="214"/>
      <c r="II428" s="214"/>
      <c r="IJ428" s="250"/>
      <c r="IK428" s="214"/>
      <c r="IL428" s="214"/>
      <c r="IM428" s="250"/>
      <c r="JC428" s="250"/>
      <c r="JE428" s="250"/>
      <c r="JF428" s="250"/>
    </row>
    <row r="429" spans="1:266" s="209" customFormat="1" ht="15" x14ac:dyDescent="0.25">
      <c r="A429" s="260"/>
      <c r="B429" s="261" t="s">
        <v>64</v>
      </c>
      <c r="C429" s="425" t="s">
        <v>494</v>
      </c>
      <c r="D429" s="425"/>
      <c r="E429" s="425"/>
      <c r="F429" s="425"/>
      <c r="G429" s="425"/>
      <c r="H429" s="262" t="s">
        <v>409</v>
      </c>
      <c r="I429" s="263"/>
      <c r="J429" s="263"/>
      <c r="K429" s="279">
        <v>6</v>
      </c>
      <c r="L429" s="265"/>
      <c r="M429" s="263"/>
      <c r="N429" s="265"/>
      <c r="O429" s="263"/>
      <c r="P429" s="266">
        <v>2729.49</v>
      </c>
      <c r="HY429" s="250"/>
      <c r="HZ429" s="250"/>
      <c r="IA429" s="250"/>
      <c r="IB429" s="250"/>
      <c r="IC429" s="250"/>
      <c r="ID429" s="250"/>
      <c r="IE429" s="250"/>
      <c r="IG429" s="214" t="s">
        <v>494</v>
      </c>
      <c r="IH429" s="214"/>
      <c r="II429" s="214"/>
      <c r="IJ429" s="250"/>
      <c r="IK429" s="214"/>
      <c r="IL429" s="214"/>
      <c r="IM429" s="250"/>
      <c r="JC429" s="250"/>
      <c r="JE429" s="250"/>
      <c r="JF429" s="250"/>
    </row>
    <row r="430" spans="1:266" s="209" customFormat="1" ht="15" x14ac:dyDescent="0.25">
      <c r="A430" s="267"/>
      <c r="B430" s="261" t="s">
        <v>719</v>
      </c>
      <c r="C430" s="425" t="s">
        <v>720</v>
      </c>
      <c r="D430" s="425"/>
      <c r="E430" s="425"/>
      <c r="F430" s="425"/>
      <c r="G430" s="425"/>
      <c r="H430" s="262" t="s">
        <v>409</v>
      </c>
      <c r="I430" s="268">
        <v>0.5</v>
      </c>
      <c r="J430" s="263"/>
      <c r="K430" s="279">
        <v>3</v>
      </c>
      <c r="L430" s="269"/>
      <c r="M430" s="270"/>
      <c r="N430" s="271">
        <v>460.03</v>
      </c>
      <c r="O430" s="263"/>
      <c r="P430" s="266">
        <v>1380.09</v>
      </c>
      <c r="Q430" s="272"/>
      <c r="R430" s="272"/>
      <c r="HY430" s="250"/>
      <c r="HZ430" s="250"/>
      <c r="IA430" s="250"/>
      <c r="IB430" s="250"/>
      <c r="IC430" s="250"/>
      <c r="ID430" s="250"/>
      <c r="IE430" s="250"/>
      <c r="IG430" s="214"/>
      <c r="IH430" s="214" t="s">
        <v>720</v>
      </c>
      <c r="II430" s="214"/>
      <c r="IJ430" s="250"/>
      <c r="IK430" s="214"/>
      <c r="IL430" s="214"/>
      <c r="IM430" s="250"/>
      <c r="JC430" s="250"/>
      <c r="JE430" s="250"/>
      <c r="JF430" s="250"/>
    </row>
    <row r="431" spans="1:266" s="209" customFormat="1" ht="15" x14ac:dyDescent="0.25">
      <c r="A431" s="267"/>
      <c r="B431" s="261" t="s">
        <v>721</v>
      </c>
      <c r="C431" s="425" t="s">
        <v>722</v>
      </c>
      <c r="D431" s="425"/>
      <c r="E431" s="425"/>
      <c r="F431" s="425"/>
      <c r="G431" s="425"/>
      <c r="H431" s="262" t="s">
        <v>409</v>
      </c>
      <c r="I431" s="268">
        <v>0.5</v>
      </c>
      <c r="J431" s="263"/>
      <c r="K431" s="279">
        <v>3</v>
      </c>
      <c r="L431" s="269"/>
      <c r="M431" s="270"/>
      <c r="N431" s="271">
        <v>449.8</v>
      </c>
      <c r="O431" s="263"/>
      <c r="P431" s="266">
        <v>1349.4</v>
      </c>
      <c r="Q431" s="272"/>
      <c r="R431" s="272"/>
      <c r="HY431" s="250"/>
      <c r="HZ431" s="250"/>
      <c r="IA431" s="250"/>
      <c r="IB431" s="250"/>
      <c r="IC431" s="250"/>
      <c r="ID431" s="250"/>
      <c r="IE431" s="250"/>
      <c r="IG431" s="214"/>
      <c r="IH431" s="214" t="s">
        <v>722</v>
      </c>
      <c r="II431" s="214"/>
      <c r="IJ431" s="250"/>
      <c r="IK431" s="214"/>
      <c r="IL431" s="214"/>
      <c r="IM431" s="250"/>
      <c r="JC431" s="250"/>
      <c r="JE431" s="250"/>
      <c r="JF431" s="250"/>
    </row>
    <row r="432" spans="1:266" s="209" customFormat="1" ht="15" x14ac:dyDescent="0.25">
      <c r="A432" s="282"/>
      <c r="B432" s="212"/>
      <c r="C432" s="458" t="s">
        <v>573</v>
      </c>
      <c r="D432" s="458"/>
      <c r="E432" s="458"/>
      <c r="F432" s="458"/>
      <c r="G432" s="458"/>
      <c r="H432" s="253"/>
      <c r="I432" s="254"/>
      <c r="J432" s="254"/>
      <c r="K432" s="254"/>
      <c r="L432" s="256"/>
      <c r="M432" s="254"/>
      <c r="N432" s="283"/>
      <c r="O432" s="254"/>
      <c r="P432" s="284">
        <v>2729.49</v>
      </c>
      <c r="Q432" s="272"/>
      <c r="R432" s="272"/>
      <c r="HY432" s="250"/>
      <c r="HZ432" s="250"/>
      <c r="IA432" s="250"/>
      <c r="IB432" s="250"/>
      <c r="IC432" s="250"/>
      <c r="ID432" s="250"/>
      <c r="IE432" s="250"/>
      <c r="IG432" s="214"/>
      <c r="IH432" s="214"/>
      <c r="II432" s="214"/>
      <c r="IJ432" s="250" t="s">
        <v>573</v>
      </c>
      <c r="IK432" s="214"/>
      <c r="IL432" s="214"/>
      <c r="IM432" s="250"/>
      <c r="JC432" s="250"/>
      <c r="JE432" s="250"/>
      <c r="JF432" s="250"/>
    </row>
    <row r="433" spans="1:266" s="209" customFormat="1" ht="15" x14ac:dyDescent="0.25">
      <c r="A433" s="273"/>
      <c r="B433" s="261"/>
      <c r="C433" s="425" t="s">
        <v>410</v>
      </c>
      <c r="D433" s="425"/>
      <c r="E433" s="425"/>
      <c r="F433" s="425"/>
      <c r="G433" s="425"/>
      <c r="H433" s="262"/>
      <c r="I433" s="263"/>
      <c r="J433" s="263"/>
      <c r="K433" s="263"/>
      <c r="L433" s="265"/>
      <c r="M433" s="263"/>
      <c r="N433" s="265"/>
      <c r="O433" s="263"/>
      <c r="P433" s="266">
        <v>2729.49</v>
      </c>
      <c r="HY433" s="250"/>
      <c r="HZ433" s="250"/>
      <c r="IA433" s="250"/>
      <c r="IB433" s="250"/>
      <c r="IC433" s="250"/>
      <c r="ID433" s="250"/>
      <c r="IE433" s="250"/>
      <c r="IG433" s="214"/>
      <c r="IH433" s="214"/>
      <c r="II433" s="214"/>
      <c r="IJ433" s="250"/>
      <c r="IK433" s="214"/>
      <c r="IL433" s="214" t="s">
        <v>410</v>
      </c>
      <c r="IM433" s="250"/>
      <c r="JC433" s="250"/>
      <c r="JE433" s="250"/>
      <c r="JF433" s="250"/>
    </row>
    <row r="434" spans="1:266" s="209" customFormat="1" ht="23.25" x14ac:dyDescent="0.25">
      <c r="A434" s="273"/>
      <c r="B434" s="261" t="s">
        <v>703</v>
      </c>
      <c r="C434" s="425" t="s">
        <v>704</v>
      </c>
      <c r="D434" s="425"/>
      <c r="E434" s="425"/>
      <c r="F434" s="425"/>
      <c r="G434" s="425"/>
      <c r="H434" s="262" t="s">
        <v>412</v>
      </c>
      <c r="I434" s="279">
        <v>74</v>
      </c>
      <c r="J434" s="263"/>
      <c r="K434" s="279">
        <v>74</v>
      </c>
      <c r="L434" s="265"/>
      <c r="M434" s="263"/>
      <c r="N434" s="265"/>
      <c r="O434" s="263"/>
      <c r="P434" s="266">
        <v>2019.82</v>
      </c>
      <c r="HY434" s="250"/>
      <c r="HZ434" s="250"/>
      <c r="IA434" s="250"/>
      <c r="IB434" s="250"/>
      <c r="IC434" s="250"/>
      <c r="ID434" s="250"/>
      <c r="IE434" s="250"/>
      <c r="IG434" s="214"/>
      <c r="IH434" s="214"/>
      <c r="II434" s="214"/>
      <c r="IJ434" s="250"/>
      <c r="IK434" s="214"/>
      <c r="IL434" s="214" t="s">
        <v>704</v>
      </c>
      <c r="IM434" s="250"/>
      <c r="JC434" s="250"/>
      <c r="JE434" s="250"/>
      <c r="JF434" s="250"/>
    </row>
    <row r="435" spans="1:266" s="209" customFormat="1" ht="23.25" x14ac:dyDescent="0.25">
      <c r="A435" s="273"/>
      <c r="B435" s="261" t="s">
        <v>705</v>
      </c>
      <c r="C435" s="425" t="s">
        <v>706</v>
      </c>
      <c r="D435" s="425"/>
      <c r="E435" s="425"/>
      <c r="F435" s="425"/>
      <c r="G435" s="425"/>
      <c r="H435" s="262" t="s">
        <v>412</v>
      </c>
      <c r="I435" s="279">
        <v>36</v>
      </c>
      <c r="J435" s="263"/>
      <c r="K435" s="279">
        <v>36</v>
      </c>
      <c r="L435" s="265"/>
      <c r="M435" s="263"/>
      <c r="N435" s="265"/>
      <c r="O435" s="263"/>
      <c r="P435" s="277">
        <v>982.62</v>
      </c>
      <c r="HY435" s="250"/>
      <c r="HZ435" s="250"/>
      <c r="IA435" s="250"/>
      <c r="IB435" s="250"/>
      <c r="IC435" s="250"/>
      <c r="ID435" s="250"/>
      <c r="IE435" s="250"/>
      <c r="IG435" s="214"/>
      <c r="IH435" s="214"/>
      <c r="II435" s="214"/>
      <c r="IJ435" s="250"/>
      <c r="IK435" s="214"/>
      <c r="IL435" s="214" t="s">
        <v>706</v>
      </c>
      <c r="IM435" s="250"/>
      <c r="JC435" s="250"/>
      <c r="JE435" s="250"/>
      <c r="JF435" s="250"/>
    </row>
    <row r="436" spans="1:266" s="209" customFormat="1" ht="15" x14ac:dyDescent="0.25">
      <c r="A436" s="285"/>
      <c r="B436" s="286"/>
      <c r="C436" s="458" t="s">
        <v>414</v>
      </c>
      <c r="D436" s="458"/>
      <c r="E436" s="458"/>
      <c r="F436" s="458"/>
      <c r="G436" s="458"/>
      <c r="H436" s="253"/>
      <c r="I436" s="254"/>
      <c r="J436" s="254"/>
      <c r="K436" s="254"/>
      <c r="L436" s="256"/>
      <c r="M436" s="254"/>
      <c r="N436" s="301">
        <v>955.32</v>
      </c>
      <c r="O436" s="254"/>
      <c r="P436" s="284">
        <v>5731.93</v>
      </c>
      <c r="HY436" s="250"/>
      <c r="HZ436" s="250"/>
      <c r="IA436" s="250"/>
      <c r="IB436" s="250"/>
      <c r="IC436" s="250"/>
      <c r="ID436" s="250"/>
      <c r="IE436" s="250"/>
      <c r="IG436" s="214"/>
      <c r="IH436" s="214"/>
      <c r="II436" s="214"/>
      <c r="IJ436" s="250"/>
      <c r="IK436" s="214"/>
      <c r="IL436" s="214"/>
      <c r="IM436" s="250" t="s">
        <v>414</v>
      </c>
      <c r="JC436" s="250"/>
      <c r="JE436" s="250"/>
      <c r="JF436" s="250"/>
    </row>
    <row r="437" spans="1:266" s="209" customFormat="1" ht="0.75" customHeight="1" x14ac:dyDescent="0.25">
      <c r="A437" s="287"/>
      <c r="B437" s="288"/>
      <c r="C437" s="288"/>
      <c r="D437" s="288"/>
      <c r="E437" s="288"/>
      <c r="F437" s="288"/>
      <c r="G437" s="288"/>
      <c r="H437" s="289"/>
      <c r="I437" s="290"/>
      <c r="J437" s="290"/>
      <c r="K437" s="290"/>
      <c r="L437" s="291"/>
      <c r="M437" s="290"/>
      <c r="N437" s="291"/>
      <c r="O437" s="290"/>
      <c r="P437" s="292"/>
      <c r="HY437" s="250"/>
      <c r="HZ437" s="250"/>
      <c r="IA437" s="250"/>
      <c r="IB437" s="250"/>
      <c r="IC437" s="250"/>
      <c r="ID437" s="250"/>
      <c r="IE437" s="250"/>
      <c r="IG437" s="214"/>
      <c r="IH437" s="214"/>
      <c r="II437" s="214"/>
      <c r="IJ437" s="250"/>
      <c r="IK437" s="214"/>
      <c r="IL437" s="214"/>
      <c r="IM437" s="250"/>
      <c r="JC437" s="250"/>
      <c r="JE437" s="250"/>
      <c r="JF437" s="250"/>
    </row>
    <row r="438" spans="1:266" s="209" customFormat="1" ht="23.25" x14ac:dyDescent="0.25">
      <c r="A438" s="251" t="s">
        <v>723</v>
      </c>
      <c r="B438" s="252" t="s">
        <v>724</v>
      </c>
      <c r="C438" s="444" t="s">
        <v>725</v>
      </c>
      <c r="D438" s="444"/>
      <c r="E438" s="444"/>
      <c r="F438" s="444"/>
      <c r="G438" s="444"/>
      <c r="H438" s="253" t="s">
        <v>718</v>
      </c>
      <c r="I438" s="254">
        <v>1</v>
      </c>
      <c r="J438" s="255">
        <v>1</v>
      </c>
      <c r="K438" s="255">
        <v>1</v>
      </c>
      <c r="L438" s="256"/>
      <c r="M438" s="254"/>
      <c r="N438" s="257"/>
      <c r="O438" s="254"/>
      <c r="P438" s="258"/>
      <c r="HY438" s="250"/>
      <c r="HZ438" s="250"/>
      <c r="IA438" s="250" t="s">
        <v>725</v>
      </c>
      <c r="IB438" s="250" t="s">
        <v>469</v>
      </c>
      <c r="IC438" s="250" t="s">
        <v>469</v>
      </c>
      <c r="ID438" s="250" t="s">
        <v>469</v>
      </c>
      <c r="IE438" s="250" t="s">
        <v>469</v>
      </c>
      <c r="IG438" s="214"/>
      <c r="IH438" s="214"/>
      <c r="II438" s="214"/>
      <c r="IJ438" s="250"/>
      <c r="IK438" s="214"/>
      <c r="IL438" s="214"/>
      <c r="IM438" s="250"/>
      <c r="JC438" s="250"/>
      <c r="JE438" s="250"/>
      <c r="JF438" s="250"/>
    </row>
    <row r="439" spans="1:266" s="209" customFormat="1" ht="15" x14ac:dyDescent="0.25">
      <c r="A439" s="260"/>
      <c r="B439" s="261" t="s">
        <v>64</v>
      </c>
      <c r="C439" s="425" t="s">
        <v>494</v>
      </c>
      <c r="D439" s="425"/>
      <c r="E439" s="425"/>
      <c r="F439" s="425"/>
      <c r="G439" s="425"/>
      <c r="H439" s="262" t="s">
        <v>409</v>
      </c>
      <c r="I439" s="263"/>
      <c r="J439" s="263"/>
      <c r="K439" s="264">
        <v>1.62</v>
      </c>
      <c r="L439" s="265"/>
      <c r="M439" s="263"/>
      <c r="N439" s="265"/>
      <c r="O439" s="263"/>
      <c r="P439" s="277">
        <v>736.96</v>
      </c>
      <c r="HY439" s="250"/>
      <c r="HZ439" s="250"/>
      <c r="IA439" s="250"/>
      <c r="IB439" s="250"/>
      <c r="IC439" s="250"/>
      <c r="ID439" s="250"/>
      <c r="IE439" s="250"/>
      <c r="IG439" s="214" t="s">
        <v>494</v>
      </c>
      <c r="IH439" s="214"/>
      <c r="II439" s="214"/>
      <c r="IJ439" s="250"/>
      <c r="IK439" s="214"/>
      <c r="IL439" s="214"/>
      <c r="IM439" s="250"/>
      <c r="JC439" s="250"/>
      <c r="JE439" s="250"/>
      <c r="JF439" s="250"/>
    </row>
    <row r="440" spans="1:266" s="209" customFormat="1" ht="15" x14ac:dyDescent="0.25">
      <c r="A440" s="267"/>
      <c r="B440" s="261" t="s">
        <v>719</v>
      </c>
      <c r="C440" s="425" t="s">
        <v>720</v>
      </c>
      <c r="D440" s="425"/>
      <c r="E440" s="425"/>
      <c r="F440" s="425"/>
      <c r="G440" s="425"/>
      <c r="H440" s="262" t="s">
        <v>409</v>
      </c>
      <c r="I440" s="264">
        <v>0.81</v>
      </c>
      <c r="J440" s="263"/>
      <c r="K440" s="264">
        <v>0.81</v>
      </c>
      <c r="L440" s="269"/>
      <c r="M440" s="270"/>
      <c r="N440" s="271">
        <v>460.03</v>
      </c>
      <c r="O440" s="263"/>
      <c r="P440" s="266">
        <v>372.62</v>
      </c>
      <c r="Q440" s="272"/>
      <c r="R440" s="272"/>
      <c r="HY440" s="250"/>
      <c r="HZ440" s="250"/>
      <c r="IA440" s="250"/>
      <c r="IB440" s="250"/>
      <c r="IC440" s="250"/>
      <c r="ID440" s="250"/>
      <c r="IE440" s="250"/>
      <c r="IG440" s="214"/>
      <c r="IH440" s="214" t="s">
        <v>720</v>
      </c>
      <c r="II440" s="214"/>
      <c r="IJ440" s="250"/>
      <c r="IK440" s="214"/>
      <c r="IL440" s="214"/>
      <c r="IM440" s="250"/>
      <c r="JC440" s="250"/>
      <c r="JE440" s="250"/>
      <c r="JF440" s="250"/>
    </row>
    <row r="441" spans="1:266" s="209" customFormat="1" ht="15" x14ac:dyDescent="0.25">
      <c r="A441" s="267"/>
      <c r="B441" s="261" t="s">
        <v>721</v>
      </c>
      <c r="C441" s="425" t="s">
        <v>722</v>
      </c>
      <c r="D441" s="425"/>
      <c r="E441" s="425"/>
      <c r="F441" s="425"/>
      <c r="G441" s="425"/>
      <c r="H441" s="262" t="s">
        <v>409</v>
      </c>
      <c r="I441" s="264">
        <v>0.81</v>
      </c>
      <c r="J441" s="263"/>
      <c r="K441" s="264">
        <v>0.81</v>
      </c>
      <c r="L441" s="269"/>
      <c r="M441" s="270"/>
      <c r="N441" s="271">
        <v>449.8</v>
      </c>
      <c r="O441" s="263"/>
      <c r="P441" s="266">
        <v>364.34</v>
      </c>
      <c r="Q441" s="272"/>
      <c r="R441" s="272"/>
      <c r="HY441" s="250"/>
      <c r="HZ441" s="250"/>
      <c r="IA441" s="250"/>
      <c r="IB441" s="250"/>
      <c r="IC441" s="250"/>
      <c r="ID441" s="250"/>
      <c r="IE441" s="250"/>
      <c r="IG441" s="214"/>
      <c r="IH441" s="214" t="s">
        <v>722</v>
      </c>
      <c r="II441" s="214"/>
      <c r="IJ441" s="250"/>
      <c r="IK441" s="214"/>
      <c r="IL441" s="214"/>
      <c r="IM441" s="250"/>
      <c r="JC441" s="250"/>
      <c r="JE441" s="250"/>
      <c r="JF441" s="250"/>
    </row>
    <row r="442" spans="1:266" s="209" customFormat="1" ht="15" x14ac:dyDescent="0.25">
      <c r="A442" s="282"/>
      <c r="B442" s="212"/>
      <c r="C442" s="458" t="s">
        <v>573</v>
      </c>
      <c r="D442" s="458"/>
      <c r="E442" s="458"/>
      <c r="F442" s="458"/>
      <c r="G442" s="458"/>
      <c r="H442" s="253"/>
      <c r="I442" s="254"/>
      <c r="J442" s="254"/>
      <c r="K442" s="254"/>
      <c r="L442" s="256"/>
      <c r="M442" s="254"/>
      <c r="N442" s="283"/>
      <c r="O442" s="254"/>
      <c r="P442" s="284">
        <v>736.96</v>
      </c>
      <c r="Q442" s="272"/>
      <c r="R442" s="272"/>
      <c r="HY442" s="250"/>
      <c r="HZ442" s="250"/>
      <c r="IA442" s="250"/>
      <c r="IB442" s="250"/>
      <c r="IC442" s="250"/>
      <c r="ID442" s="250"/>
      <c r="IE442" s="250"/>
      <c r="IG442" s="214"/>
      <c r="IH442" s="214"/>
      <c r="II442" s="214"/>
      <c r="IJ442" s="250" t="s">
        <v>573</v>
      </c>
      <c r="IK442" s="214"/>
      <c r="IL442" s="214"/>
      <c r="IM442" s="250"/>
      <c r="JC442" s="250"/>
      <c r="JE442" s="250"/>
      <c r="JF442" s="250"/>
    </row>
    <row r="443" spans="1:266" s="209" customFormat="1" ht="15" x14ac:dyDescent="0.25">
      <c r="A443" s="273"/>
      <c r="B443" s="261"/>
      <c r="C443" s="425" t="s">
        <v>410</v>
      </c>
      <c r="D443" s="425"/>
      <c r="E443" s="425"/>
      <c r="F443" s="425"/>
      <c r="G443" s="425"/>
      <c r="H443" s="262"/>
      <c r="I443" s="263"/>
      <c r="J443" s="263"/>
      <c r="K443" s="263"/>
      <c r="L443" s="265"/>
      <c r="M443" s="263"/>
      <c r="N443" s="265"/>
      <c r="O443" s="263"/>
      <c r="P443" s="277">
        <v>736.96</v>
      </c>
      <c r="HY443" s="250"/>
      <c r="HZ443" s="250"/>
      <c r="IA443" s="250"/>
      <c r="IB443" s="250"/>
      <c r="IC443" s="250"/>
      <c r="ID443" s="250"/>
      <c r="IE443" s="250"/>
      <c r="IG443" s="214"/>
      <c r="IH443" s="214"/>
      <c r="II443" s="214"/>
      <c r="IJ443" s="250"/>
      <c r="IK443" s="214"/>
      <c r="IL443" s="214" t="s">
        <v>410</v>
      </c>
      <c r="IM443" s="250"/>
      <c r="JC443" s="250"/>
      <c r="JE443" s="250"/>
      <c r="JF443" s="250"/>
    </row>
    <row r="444" spans="1:266" s="209" customFormat="1" ht="23.25" x14ac:dyDescent="0.25">
      <c r="A444" s="273"/>
      <c r="B444" s="261" t="s">
        <v>703</v>
      </c>
      <c r="C444" s="425" t="s">
        <v>704</v>
      </c>
      <c r="D444" s="425"/>
      <c r="E444" s="425"/>
      <c r="F444" s="425"/>
      <c r="G444" s="425"/>
      <c r="H444" s="262" t="s">
        <v>412</v>
      </c>
      <c r="I444" s="279">
        <v>74</v>
      </c>
      <c r="J444" s="263"/>
      <c r="K444" s="279">
        <v>74</v>
      </c>
      <c r="L444" s="265"/>
      <c r="M444" s="263"/>
      <c r="N444" s="265"/>
      <c r="O444" s="263"/>
      <c r="P444" s="277">
        <v>545.35</v>
      </c>
      <c r="HY444" s="250"/>
      <c r="HZ444" s="250"/>
      <c r="IA444" s="250"/>
      <c r="IB444" s="250"/>
      <c r="IC444" s="250"/>
      <c r="ID444" s="250"/>
      <c r="IE444" s="250"/>
      <c r="IG444" s="214"/>
      <c r="IH444" s="214"/>
      <c r="II444" s="214"/>
      <c r="IJ444" s="250"/>
      <c r="IK444" s="214"/>
      <c r="IL444" s="214" t="s">
        <v>704</v>
      </c>
      <c r="IM444" s="250"/>
      <c r="JC444" s="250"/>
      <c r="JE444" s="250"/>
      <c r="JF444" s="250"/>
    </row>
    <row r="445" spans="1:266" s="209" customFormat="1" ht="23.25" x14ac:dyDescent="0.25">
      <c r="A445" s="273"/>
      <c r="B445" s="261" t="s">
        <v>705</v>
      </c>
      <c r="C445" s="425" t="s">
        <v>706</v>
      </c>
      <c r="D445" s="425"/>
      <c r="E445" s="425"/>
      <c r="F445" s="425"/>
      <c r="G445" s="425"/>
      <c r="H445" s="262" t="s">
        <v>412</v>
      </c>
      <c r="I445" s="279">
        <v>36</v>
      </c>
      <c r="J445" s="263"/>
      <c r="K445" s="279">
        <v>36</v>
      </c>
      <c r="L445" s="265"/>
      <c r="M445" s="263"/>
      <c r="N445" s="265"/>
      <c r="O445" s="263"/>
      <c r="P445" s="277">
        <v>265.31</v>
      </c>
      <c r="HY445" s="250"/>
      <c r="HZ445" s="250"/>
      <c r="IA445" s="250"/>
      <c r="IB445" s="250"/>
      <c r="IC445" s="250"/>
      <c r="ID445" s="250"/>
      <c r="IE445" s="250"/>
      <c r="IG445" s="214"/>
      <c r="IH445" s="214"/>
      <c r="II445" s="214"/>
      <c r="IJ445" s="250"/>
      <c r="IK445" s="214"/>
      <c r="IL445" s="214" t="s">
        <v>706</v>
      </c>
      <c r="IM445" s="250"/>
      <c r="JC445" s="250"/>
      <c r="JE445" s="250"/>
      <c r="JF445" s="250"/>
    </row>
    <row r="446" spans="1:266" s="209" customFormat="1" ht="15" x14ac:dyDescent="0.25">
      <c r="A446" s="285"/>
      <c r="B446" s="286"/>
      <c r="C446" s="458" t="s">
        <v>414</v>
      </c>
      <c r="D446" s="458"/>
      <c r="E446" s="458"/>
      <c r="F446" s="458"/>
      <c r="G446" s="458"/>
      <c r="H446" s="253"/>
      <c r="I446" s="254"/>
      <c r="J446" s="254"/>
      <c r="K446" s="254"/>
      <c r="L446" s="256"/>
      <c r="M446" s="254"/>
      <c r="N446" s="283">
        <v>1547.62</v>
      </c>
      <c r="O446" s="254"/>
      <c r="P446" s="284">
        <v>1547.62</v>
      </c>
      <c r="HY446" s="250"/>
      <c r="HZ446" s="250"/>
      <c r="IA446" s="250"/>
      <c r="IB446" s="250"/>
      <c r="IC446" s="250"/>
      <c r="ID446" s="250"/>
      <c r="IE446" s="250"/>
      <c r="IG446" s="214"/>
      <c r="IH446" s="214"/>
      <c r="II446" s="214"/>
      <c r="IJ446" s="250"/>
      <c r="IK446" s="214"/>
      <c r="IL446" s="214"/>
      <c r="IM446" s="250" t="s">
        <v>414</v>
      </c>
      <c r="JC446" s="250"/>
      <c r="JE446" s="250"/>
      <c r="JF446" s="250"/>
    </row>
    <row r="447" spans="1:266" s="209" customFormat="1" ht="0.75" customHeight="1" x14ac:dyDescent="0.25">
      <c r="A447" s="287"/>
      <c r="B447" s="288"/>
      <c r="C447" s="288"/>
      <c r="D447" s="288"/>
      <c r="E447" s="288"/>
      <c r="F447" s="288"/>
      <c r="G447" s="288"/>
      <c r="H447" s="289"/>
      <c r="I447" s="290"/>
      <c r="J447" s="290"/>
      <c r="K447" s="290"/>
      <c r="L447" s="291"/>
      <c r="M447" s="290"/>
      <c r="N447" s="291"/>
      <c r="O447" s="290"/>
      <c r="P447" s="292"/>
      <c r="HY447" s="250"/>
      <c r="HZ447" s="250"/>
      <c r="IA447" s="250"/>
      <c r="IB447" s="250"/>
      <c r="IC447" s="250"/>
      <c r="ID447" s="250"/>
      <c r="IE447" s="250"/>
      <c r="IG447" s="214"/>
      <c r="IH447" s="214"/>
      <c r="II447" s="214"/>
      <c r="IJ447" s="250"/>
      <c r="IK447" s="214"/>
      <c r="IL447" s="214"/>
      <c r="IM447" s="250"/>
      <c r="JC447" s="250"/>
      <c r="JE447" s="250"/>
      <c r="JF447" s="250"/>
    </row>
    <row r="448" spans="1:266" s="209" customFormat="1" ht="23.25" x14ac:dyDescent="0.25">
      <c r="A448" s="251" t="s">
        <v>726</v>
      </c>
      <c r="B448" s="252" t="s">
        <v>727</v>
      </c>
      <c r="C448" s="444" t="s">
        <v>728</v>
      </c>
      <c r="D448" s="444"/>
      <c r="E448" s="444"/>
      <c r="F448" s="444"/>
      <c r="G448" s="444"/>
      <c r="H448" s="253" t="s">
        <v>729</v>
      </c>
      <c r="I448" s="254">
        <v>0.06</v>
      </c>
      <c r="J448" s="255">
        <v>1</v>
      </c>
      <c r="K448" s="296">
        <v>0.06</v>
      </c>
      <c r="L448" s="256"/>
      <c r="M448" s="254"/>
      <c r="N448" s="257"/>
      <c r="O448" s="254"/>
      <c r="P448" s="258"/>
      <c r="HY448" s="250"/>
      <c r="HZ448" s="250"/>
      <c r="IA448" s="250" t="s">
        <v>728</v>
      </c>
      <c r="IB448" s="250" t="s">
        <v>469</v>
      </c>
      <c r="IC448" s="250" t="s">
        <v>469</v>
      </c>
      <c r="ID448" s="250" t="s">
        <v>469</v>
      </c>
      <c r="IE448" s="250" t="s">
        <v>469</v>
      </c>
      <c r="IG448" s="214"/>
      <c r="IH448" s="214"/>
      <c r="II448" s="214"/>
      <c r="IJ448" s="250"/>
      <c r="IK448" s="214"/>
      <c r="IL448" s="214"/>
      <c r="IM448" s="250"/>
      <c r="JC448" s="250"/>
      <c r="JE448" s="250"/>
      <c r="JF448" s="250"/>
    </row>
    <row r="449" spans="1:266" s="209" customFormat="1" ht="15" x14ac:dyDescent="0.25">
      <c r="A449" s="260"/>
      <c r="B449" s="261" t="s">
        <v>64</v>
      </c>
      <c r="C449" s="425" t="s">
        <v>494</v>
      </c>
      <c r="D449" s="425"/>
      <c r="E449" s="425"/>
      <c r="F449" s="425"/>
      <c r="G449" s="425"/>
      <c r="H449" s="262" t="s">
        <v>409</v>
      </c>
      <c r="I449" s="263"/>
      <c r="J449" s="263"/>
      <c r="K449" s="299">
        <v>0.77759999999999996</v>
      </c>
      <c r="L449" s="265"/>
      <c r="M449" s="263"/>
      <c r="N449" s="265"/>
      <c r="O449" s="263"/>
      <c r="P449" s="277">
        <v>353.74</v>
      </c>
      <c r="HY449" s="250"/>
      <c r="HZ449" s="250"/>
      <c r="IA449" s="250"/>
      <c r="IB449" s="250"/>
      <c r="IC449" s="250"/>
      <c r="ID449" s="250"/>
      <c r="IE449" s="250"/>
      <c r="IG449" s="214" t="s">
        <v>494</v>
      </c>
      <c r="IH449" s="214"/>
      <c r="II449" s="214"/>
      <c r="IJ449" s="250"/>
      <c r="IK449" s="214"/>
      <c r="IL449" s="214"/>
      <c r="IM449" s="250"/>
      <c r="JC449" s="250"/>
      <c r="JE449" s="250"/>
      <c r="JF449" s="250"/>
    </row>
    <row r="450" spans="1:266" s="209" customFormat="1" ht="15" x14ac:dyDescent="0.25">
      <c r="A450" s="267"/>
      <c r="B450" s="261" t="s">
        <v>719</v>
      </c>
      <c r="C450" s="425" t="s">
        <v>720</v>
      </c>
      <c r="D450" s="425"/>
      <c r="E450" s="425"/>
      <c r="F450" s="425"/>
      <c r="G450" s="425"/>
      <c r="H450" s="262" t="s">
        <v>409</v>
      </c>
      <c r="I450" s="264">
        <v>6.48</v>
      </c>
      <c r="J450" s="263"/>
      <c r="K450" s="299">
        <v>0.38879999999999998</v>
      </c>
      <c r="L450" s="269"/>
      <c r="M450" s="270"/>
      <c r="N450" s="271">
        <v>460.03</v>
      </c>
      <c r="O450" s="263"/>
      <c r="P450" s="266">
        <v>178.86</v>
      </c>
      <c r="Q450" s="272"/>
      <c r="R450" s="272"/>
      <c r="HY450" s="250"/>
      <c r="HZ450" s="250"/>
      <c r="IA450" s="250"/>
      <c r="IB450" s="250"/>
      <c r="IC450" s="250"/>
      <c r="ID450" s="250"/>
      <c r="IE450" s="250"/>
      <c r="IG450" s="214"/>
      <c r="IH450" s="214" t="s">
        <v>720</v>
      </c>
      <c r="II450" s="214"/>
      <c r="IJ450" s="250"/>
      <c r="IK450" s="214"/>
      <c r="IL450" s="214"/>
      <c r="IM450" s="250"/>
      <c r="JC450" s="250"/>
      <c r="JE450" s="250"/>
      <c r="JF450" s="250"/>
    </row>
    <row r="451" spans="1:266" s="209" customFormat="1" ht="15" x14ac:dyDescent="0.25">
      <c r="A451" s="267"/>
      <c r="B451" s="261" t="s">
        <v>721</v>
      </c>
      <c r="C451" s="425" t="s">
        <v>722</v>
      </c>
      <c r="D451" s="425"/>
      <c r="E451" s="425"/>
      <c r="F451" s="425"/>
      <c r="G451" s="425"/>
      <c r="H451" s="262" t="s">
        <v>409</v>
      </c>
      <c r="I451" s="264">
        <v>6.48</v>
      </c>
      <c r="J451" s="263"/>
      <c r="K451" s="299">
        <v>0.38879999999999998</v>
      </c>
      <c r="L451" s="269"/>
      <c r="M451" s="270"/>
      <c r="N451" s="271">
        <v>449.8</v>
      </c>
      <c r="O451" s="263"/>
      <c r="P451" s="266">
        <v>174.88</v>
      </c>
      <c r="Q451" s="272"/>
      <c r="R451" s="272"/>
      <c r="HY451" s="250"/>
      <c r="HZ451" s="250"/>
      <c r="IA451" s="250"/>
      <c r="IB451" s="250"/>
      <c r="IC451" s="250"/>
      <c r="ID451" s="250"/>
      <c r="IE451" s="250"/>
      <c r="IG451" s="214"/>
      <c r="IH451" s="214" t="s">
        <v>722</v>
      </c>
      <c r="II451" s="214"/>
      <c r="IJ451" s="250"/>
      <c r="IK451" s="214"/>
      <c r="IL451" s="214"/>
      <c r="IM451" s="250"/>
      <c r="JC451" s="250"/>
      <c r="JE451" s="250"/>
      <c r="JF451" s="250"/>
    </row>
    <row r="452" spans="1:266" s="209" customFormat="1" ht="15" x14ac:dyDescent="0.25">
      <c r="A452" s="282"/>
      <c r="B452" s="212"/>
      <c r="C452" s="458" t="s">
        <v>573</v>
      </c>
      <c r="D452" s="458"/>
      <c r="E452" s="458"/>
      <c r="F452" s="458"/>
      <c r="G452" s="458"/>
      <c r="H452" s="253"/>
      <c r="I452" s="254"/>
      <c r="J452" s="254"/>
      <c r="K452" s="254"/>
      <c r="L452" s="256"/>
      <c r="M452" s="254"/>
      <c r="N452" s="283"/>
      <c r="O452" s="254"/>
      <c r="P452" s="284">
        <v>353.74</v>
      </c>
      <c r="Q452" s="272"/>
      <c r="R452" s="272"/>
      <c r="HY452" s="250"/>
      <c r="HZ452" s="250"/>
      <c r="IA452" s="250"/>
      <c r="IB452" s="250"/>
      <c r="IC452" s="250"/>
      <c r="ID452" s="250"/>
      <c r="IE452" s="250"/>
      <c r="IG452" s="214"/>
      <c r="IH452" s="214"/>
      <c r="II452" s="214"/>
      <c r="IJ452" s="250" t="s">
        <v>573</v>
      </c>
      <c r="IK452" s="214"/>
      <c r="IL452" s="214"/>
      <c r="IM452" s="250"/>
      <c r="JC452" s="250"/>
      <c r="JE452" s="250"/>
      <c r="JF452" s="250"/>
    </row>
    <row r="453" spans="1:266" s="209" customFormat="1" ht="15" x14ac:dyDescent="0.25">
      <c r="A453" s="273"/>
      <c r="B453" s="261"/>
      <c r="C453" s="425" t="s">
        <v>410</v>
      </c>
      <c r="D453" s="425"/>
      <c r="E453" s="425"/>
      <c r="F453" s="425"/>
      <c r="G453" s="425"/>
      <c r="H453" s="262"/>
      <c r="I453" s="263"/>
      <c r="J453" s="263"/>
      <c r="K453" s="263"/>
      <c r="L453" s="265"/>
      <c r="M453" s="263"/>
      <c r="N453" s="265"/>
      <c r="O453" s="263"/>
      <c r="P453" s="277">
        <v>353.74</v>
      </c>
      <c r="HY453" s="250"/>
      <c r="HZ453" s="250"/>
      <c r="IA453" s="250"/>
      <c r="IB453" s="250"/>
      <c r="IC453" s="250"/>
      <c r="ID453" s="250"/>
      <c r="IE453" s="250"/>
      <c r="IG453" s="214"/>
      <c r="IH453" s="214"/>
      <c r="II453" s="214"/>
      <c r="IJ453" s="250"/>
      <c r="IK453" s="214"/>
      <c r="IL453" s="214" t="s">
        <v>410</v>
      </c>
      <c r="IM453" s="250"/>
      <c r="JC453" s="250"/>
      <c r="JE453" s="250"/>
      <c r="JF453" s="250"/>
    </row>
    <row r="454" spans="1:266" s="209" customFormat="1" ht="23.25" x14ac:dyDescent="0.25">
      <c r="A454" s="273"/>
      <c r="B454" s="261" t="s">
        <v>703</v>
      </c>
      <c r="C454" s="425" t="s">
        <v>704</v>
      </c>
      <c r="D454" s="425"/>
      <c r="E454" s="425"/>
      <c r="F454" s="425"/>
      <c r="G454" s="425"/>
      <c r="H454" s="262" t="s">
        <v>412</v>
      </c>
      <c r="I454" s="279">
        <v>74</v>
      </c>
      <c r="J454" s="263"/>
      <c r="K454" s="279">
        <v>74</v>
      </c>
      <c r="L454" s="265"/>
      <c r="M454" s="263"/>
      <c r="N454" s="265"/>
      <c r="O454" s="263"/>
      <c r="P454" s="277">
        <v>261.77</v>
      </c>
      <c r="HY454" s="250"/>
      <c r="HZ454" s="250"/>
      <c r="IA454" s="250"/>
      <c r="IB454" s="250"/>
      <c r="IC454" s="250"/>
      <c r="ID454" s="250"/>
      <c r="IE454" s="250"/>
      <c r="IG454" s="214"/>
      <c r="IH454" s="214"/>
      <c r="II454" s="214"/>
      <c r="IJ454" s="250"/>
      <c r="IK454" s="214"/>
      <c r="IL454" s="214" t="s">
        <v>704</v>
      </c>
      <c r="IM454" s="250"/>
      <c r="JC454" s="250"/>
      <c r="JE454" s="250"/>
      <c r="JF454" s="250"/>
    </row>
    <row r="455" spans="1:266" s="209" customFormat="1" ht="23.25" x14ac:dyDescent="0.25">
      <c r="A455" s="273"/>
      <c r="B455" s="261" t="s">
        <v>705</v>
      </c>
      <c r="C455" s="425" t="s">
        <v>706</v>
      </c>
      <c r="D455" s="425"/>
      <c r="E455" s="425"/>
      <c r="F455" s="425"/>
      <c r="G455" s="425"/>
      <c r="H455" s="262" t="s">
        <v>412</v>
      </c>
      <c r="I455" s="279">
        <v>36</v>
      </c>
      <c r="J455" s="263"/>
      <c r="K455" s="279">
        <v>36</v>
      </c>
      <c r="L455" s="265"/>
      <c r="M455" s="263"/>
      <c r="N455" s="265"/>
      <c r="O455" s="263"/>
      <c r="P455" s="277">
        <v>127.35</v>
      </c>
      <c r="HY455" s="250"/>
      <c r="HZ455" s="250"/>
      <c r="IA455" s="250"/>
      <c r="IB455" s="250"/>
      <c r="IC455" s="250"/>
      <c r="ID455" s="250"/>
      <c r="IE455" s="250"/>
      <c r="IG455" s="214"/>
      <c r="IH455" s="214"/>
      <c r="II455" s="214"/>
      <c r="IJ455" s="250"/>
      <c r="IK455" s="214"/>
      <c r="IL455" s="214" t="s">
        <v>706</v>
      </c>
      <c r="IM455" s="250"/>
      <c r="JC455" s="250"/>
      <c r="JE455" s="250"/>
      <c r="JF455" s="250"/>
    </row>
    <row r="456" spans="1:266" s="209" customFormat="1" ht="15" x14ac:dyDescent="0.25">
      <c r="A456" s="285"/>
      <c r="B456" s="286"/>
      <c r="C456" s="458" t="s">
        <v>414</v>
      </c>
      <c r="D456" s="458"/>
      <c r="E456" s="458"/>
      <c r="F456" s="458"/>
      <c r="G456" s="458"/>
      <c r="H456" s="253"/>
      <c r="I456" s="254"/>
      <c r="J456" s="254"/>
      <c r="K456" s="254"/>
      <c r="L456" s="256"/>
      <c r="M456" s="254"/>
      <c r="N456" s="283">
        <v>12381</v>
      </c>
      <c r="O456" s="254"/>
      <c r="P456" s="303">
        <v>742.86</v>
      </c>
      <c r="HY456" s="250"/>
      <c r="HZ456" s="250"/>
      <c r="IA456" s="250"/>
      <c r="IB456" s="250"/>
      <c r="IC456" s="250"/>
      <c r="ID456" s="250"/>
      <c r="IE456" s="250"/>
      <c r="IG456" s="214"/>
      <c r="IH456" s="214"/>
      <c r="II456" s="214"/>
      <c r="IJ456" s="250"/>
      <c r="IK456" s="214"/>
      <c r="IL456" s="214"/>
      <c r="IM456" s="250" t="s">
        <v>414</v>
      </c>
      <c r="JC456" s="250"/>
      <c r="JE456" s="250"/>
      <c r="JF456" s="250"/>
    </row>
    <row r="457" spans="1:266" s="209" customFormat="1" ht="0.75" customHeight="1" x14ac:dyDescent="0.25">
      <c r="A457" s="287"/>
      <c r="B457" s="288"/>
      <c r="C457" s="288"/>
      <c r="D457" s="288"/>
      <c r="E457" s="288"/>
      <c r="F457" s="288"/>
      <c r="G457" s="288"/>
      <c r="H457" s="289"/>
      <c r="I457" s="290"/>
      <c r="J457" s="290"/>
      <c r="K457" s="290"/>
      <c r="L457" s="291"/>
      <c r="M457" s="290"/>
      <c r="N457" s="291"/>
      <c r="O457" s="290"/>
      <c r="P457" s="292"/>
      <c r="HY457" s="250"/>
      <c r="HZ457" s="250"/>
      <c r="IA457" s="250"/>
      <c r="IB457" s="250"/>
      <c r="IC457" s="250"/>
      <c r="ID457" s="250"/>
      <c r="IE457" s="250"/>
      <c r="IG457" s="214"/>
      <c r="IH457" s="214"/>
      <c r="II457" s="214"/>
      <c r="IJ457" s="250"/>
      <c r="IK457" s="214"/>
      <c r="IL457" s="214"/>
      <c r="IM457" s="250"/>
      <c r="JC457" s="250"/>
      <c r="JE457" s="250"/>
      <c r="JF457" s="250"/>
    </row>
    <row r="458" spans="1:266" s="209" customFormat="1" ht="15" x14ac:dyDescent="0.25">
      <c r="A458" s="282"/>
      <c r="B458" s="305"/>
      <c r="C458" s="460" t="s">
        <v>730</v>
      </c>
      <c r="D458" s="460"/>
      <c r="E458" s="460"/>
      <c r="F458" s="460"/>
      <c r="G458" s="460"/>
      <c r="H458" s="460"/>
      <c r="I458" s="460"/>
      <c r="J458" s="460"/>
      <c r="K458" s="460"/>
      <c r="L458" s="460"/>
      <c r="M458" s="460"/>
      <c r="N458" s="460"/>
      <c r="O458" s="460"/>
      <c r="P458" s="306"/>
      <c r="Q458" s="307"/>
      <c r="R458" s="308"/>
      <c r="HY458" s="250"/>
      <c r="HZ458" s="250"/>
      <c r="IA458" s="250"/>
      <c r="IB458" s="250"/>
      <c r="IC458" s="250"/>
      <c r="ID458" s="250"/>
      <c r="IE458" s="250"/>
      <c r="IG458" s="214"/>
      <c r="IH458" s="214"/>
      <c r="II458" s="214"/>
      <c r="IJ458" s="250"/>
      <c r="IK458" s="214"/>
      <c r="IL458" s="214"/>
      <c r="IM458" s="250"/>
      <c r="JC458" s="250" t="s">
        <v>730</v>
      </c>
      <c r="JE458" s="250"/>
      <c r="JF458" s="250"/>
    </row>
    <row r="459" spans="1:266" s="209" customFormat="1" ht="15" x14ac:dyDescent="0.25">
      <c r="A459" s="282"/>
      <c r="B459" s="212"/>
      <c r="C459" s="428" t="s">
        <v>418</v>
      </c>
      <c r="D459" s="428"/>
      <c r="E459" s="428"/>
      <c r="F459" s="428"/>
      <c r="G459" s="428"/>
      <c r="H459" s="428"/>
      <c r="I459" s="428"/>
      <c r="J459" s="428"/>
      <c r="K459" s="428"/>
      <c r="L459" s="428"/>
      <c r="M459" s="428"/>
      <c r="N459" s="428"/>
      <c r="O459" s="428"/>
      <c r="P459" s="309">
        <v>7834.7</v>
      </c>
      <c r="HY459" s="250"/>
      <c r="HZ459" s="250"/>
      <c r="IA459" s="250"/>
      <c r="IB459" s="250"/>
      <c r="IC459" s="250"/>
      <c r="ID459" s="250"/>
      <c r="IE459" s="250"/>
      <c r="IG459" s="214"/>
      <c r="IH459" s="214"/>
      <c r="II459" s="214"/>
      <c r="IJ459" s="250"/>
      <c r="IK459" s="214"/>
      <c r="IL459" s="214"/>
      <c r="IM459" s="250"/>
      <c r="JC459" s="250"/>
      <c r="JD459" s="213" t="s">
        <v>418</v>
      </c>
      <c r="JE459" s="250"/>
      <c r="JF459" s="250"/>
    </row>
    <row r="460" spans="1:266" s="209" customFormat="1" ht="15" x14ac:dyDescent="0.25">
      <c r="A460" s="282"/>
      <c r="B460" s="212"/>
      <c r="C460" s="428" t="s">
        <v>419</v>
      </c>
      <c r="D460" s="428"/>
      <c r="E460" s="428"/>
      <c r="F460" s="428"/>
      <c r="G460" s="428"/>
      <c r="H460" s="428"/>
      <c r="I460" s="428"/>
      <c r="J460" s="428"/>
      <c r="K460" s="428"/>
      <c r="L460" s="428"/>
      <c r="M460" s="428"/>
      <c r="N460" s="428"/>
      <c r="O460" s="428"/>
      <c r="P460" s="310"/>
      <c r="HY460" s="250"/>
      <c r="HZ460" s="250"/>
      <c r="IA460" s="250"/>
      <c r="IB460" s="250"/>
      <c r="IC460" s="250"/>
      <c r="ID460" s="250"/>
      <c r="IE460" s="250"/>
      <c r="IG460" s="214"/>
      <c r="IH460" s="214"/>
      <c r="II460" s="214"/>
      <c r="IJ460" s="250"/>
      <c r="IK460" s="214"/>
      <c r="IL460" s="214"/>
      <c r="IM460" s="250"/>
      <c r="JC460" s="250"/>
      <c r="JD460" s="213" t="s">
        <v>419</v>
      </c>
      <c r="JE460" s="250"/>
      <c r="JF460" s="250"/>
    </row>
    <row r="461" spans="1:266" s="209" customFormat="1" ht="15" x14ac:dyDescent="0.25">
      <c r="A461" s="282"/>
      <c r="B461" s="212"/>
      <c r="C461" s="428" t="s">
        <v>420</v>
      </c>
      <c r="D461" s="428"/>
      <c r="E461" s="428"/>
      <c r="F461" s="428"/>
      <c r="G461" s="428"/>
      <c r="H461" s="428"/>
      <c r="I461" s="428"/>
      <c r="J461" s="428"/>
      <c r="K461" s="428"/>
      <c r="L461" s="428"/>
      <c r="M461" s="428"/>
      <c r="N461" s="428"/>
      <c r="O461" s="428"/>
      <c r="P461" s="309">
        <v>7834.7</v>
      </c>
      <c r="HY461" s="250"/>
      <c r="HZ461" s="250"/>
      <c r="IA461" s="250"/>
      <c r="IB461" s="250"/>
      <c r="IC461" s="250"/>
      <c r="ID461" s="250"/>
      <c r="IE461" s="250"/>
      <c r="IG461" s="214"/>
      <c r="IH461" s="214"/>
      <c r="II461" s="214"/>
      <c r="IJ461" s="250"/>
      <c r="IK461" s="214"/>
      <c r="IL461" s="214"/>
      <c r="IM461" s="250"/>
      <c r="JC461" s="250"/>
      <c r="JD461" s="213" t="s">
        <v>420</v>
      </c>
      <c r="JE461" s="250"/>
      <c r="JF461" s="250"/>
    </row>
    <row r="462" spans="1:266" s="209" customFormat="1" ht="15" x14ac:dyDescent="0.25">
      <c r="A462" s="282"/>
      <c r="B462" s="212"/>
      <c r="C462" s="428" t="s">
        <v>731</v>
      </c>
      <c r="D462" s="428"/>
      <c r="E462" s="428"/>
      <c r="F462" s="428"/>
      <c r="G462" s="428"/>
      <c r="H462" s="428"/>
      <c r="I462" s="428"/>
      <c r="J462" s="428"/>
      <c r="K462" s="428"/>
      <c r="L462" s="428"/>
      <c r="M462" s="428"/>
      <c r="N462" s="428"/>
      <c r="O462" s="428"/>
      <c r="P462" s="309">
        <v>16452.88</v>
      </c>
      <c r="HY462" s="250"/>
      <c r="HZ462" s="250"/>
      <c r="IA462" s="250"/>
      <c r="IB462" s="250"/>
      <c r="IC462" s="250"/>
      <c r="ID462" s="250"/>
      <c r="IE462" s="250"/>
      <c r="IG462" s="214"/>
      <c r="IH462" s="214"/>
      <c r="II462" s="214"/>
      <c r="IJ462" s="250"/>
      <c r="IK462" s="214"/>
      <c r="IL462" s="214"/>
      <c r="IM462" s="250"/>
      <c r="JC462" s="250"/>
      <c r="JD462" s="213" t="s">
        <v>731</v>
      </c>
      <c r="JE462" s="250"/>
      <c r="JF462" s="250"/>
    </row>
    <row r="463" spans="1:266" s="209" customFormat="1" ht="15" x14ac:dyDescent="0.25">
      <c r="A463" s="282"/>
      <c r="B463" s="212"/>
      <c r="C463" s="428" t="s">
        <v>732</v>
      </c>
      <c r="D463" s="428"/>
      <c r="E463" s="428"/>
      <c r="F463" s="428"/>
      <c r="G463" s="428"/>
      <c r="H463" s="428"/>
      <c r="I463" s="428"/>
      <c r="J463" s="428"/>
      <c r="K463" s="428"/>
      <c r="L463" s="428"/>
      <c r="M463" s="428"/>
      <c r="N463" s="428"/>
      <c r="O463" s="428"/>
      <c r="P463" s="309">
        <v>16452.88</v>
      </c>
      <c r="HY463" s="250"/>
      <c r="HZ463" s="250"/>
      <c r="IA463" s="250"/>
      <c r="IB463" s="250"/>
      <c r="IC463" s="250"/>
      <c r="ID463" s="250"/>
      <c r="IE463" s="250"/>
      <c r="IG463" s="214"/>
      <c r="IH463" s="214"/>
      <c r="II463" s="214"/>
      <c r="IJ463" s="250"/>
      <c r="IK463" s="214"/>
      <c r="IL463" s="214"/>
      <c r="IM463" s="250"/>
      <c r="JC463" s="250"/>
      <c r="JD463" s="213" t="s">
        <v>732</v>
      </c>
      <c r="JE463" s="250"/>
      <c r="JF463" s="250"/>
    </row>
    <row r="464" spans="1:266" s="209" customFormat="1" ht="15" x14ac:dyDescent="0.25">
      <c r="A464" s="282"/>
      <c r="B464" s="212"/>
      <c r="C464" s="428" t="s">
        <v>733</v>
      </c>
      <c r="D464" s="428"/>
      <c r="E464" s="428"/>
      <c r="F464" s="428"/>
      <c r="G464" s="428"/>
      <c r="H464" s="428"/>
      <c r="I464" s="428"/>
      <c r="J464" s="428"/>
      <c r="K464" s="428"/>
      <c r="L464" s="428"/>
      <c r="M464" s="428"/>
      <c r="N464" s="428"/>
      <c r="O464" s="428"/>
      <c r="P464" s="310"/>
      <c r="HY464" s="250"/>
      <c r="HZ464" s="250"/>
      <c r="IA464" s="250"/>
      <c r="IB464" s="250"/>
      <c r="IC464" s="250"/>
      <c r="ID464" s="250"/>
      <c r="IE464" s="250"/>
      <c r="IG464" s="214"/>
      <c r="IH464" s="214"/>
      <c r="II464" s="214"/>
      <c r="IJ464" s="250"/>
      <c r="IK464" s="214"/>
      <c r="IL464" s="214"/>
      <c r="IM464" s="250"/>
      <c r="JC464" s="250"/>
      <c r="JD464" s="213" t="s">
        <v>733</v>
      </c>
      <c r="JE464" s="250"/>
      <c r="JF464" s="250"/>
    </row>
    <row r="465" spans="1:269" s="209" customFormat="1" ht="15" x14ac:dyDescent="0.25">
      <c r="A465" s="282"/>
      <c r="B465" s="212"/>
      <c r="C465" s="428" t="s">
        <v>734</v>
      </c>
      <c r="D465" s="428"/>
      <c r="E465" s="428"/>
      <c r="F465" s="428"/>
      <c r="G465" s="428"/>
      <c r="H465" s="428"/>
      <c r="I465" s="428"/>
      <c r="J465" s="428"/>
      <c r="K465" s="428"/>
      <c r="L465" s="428"/>
      <c r="M465" s="428"/>
      <c r="N465" s="428"/>
      <c r="O465" s="428"/>
      <c r="P465" s="309">
        <v>7834.7</v>
      </c>
      <c r="HY465" s="250"/>
      <c r="HZ465" s="250"/>
      <c r="IA465" s="250"/>
      <c r="IB465" s="250"/>
      <c r="IC465" s="250"/>
      <c r="ID465" s="250"/>
      <c r="IE465" s="250"/>
      <c r="IG465" s="214"/>
      <c r="IH465" s="214"/>
      <c r="II465" s="214"/>
      <c r="IJ465" s="250"/>
      <c r="IK465" s="214"/>
      <c r="IL465" s="214"/>
      <c r="IM465" s="250"/>
      <c r="JC465" s="250"/>
      <c r="JD465" s="213" t="s">
        <v>734</v>
      </c>
      <c r="JE465" s="250"/>
      <c r="JF465" s="250"/>
    </row>
    <row r="466" spans="1:269" s="209" customFormat="1" ht="15" x14ac:dyDescent="0.25">
      <c r="A466" s="282"/>
      <c r="B466" s="212"/>
      <c r="C466" s="428" t="s">
        <v>735</v>
      </c>
      <c r="D466" s="428"/>
      <c r="E466" s="428"/>
      <c r="F466" s="428"/>
      <c r="G466" s="428"/>
      <c r="H466" s="428"/>
      <c r="I466" s="428"/>
      <c r="J466" s="428"/>
      <c r="K466" s="428"/>
      <c r="L466" s="428"/>
      <c r="M466" s="428"/>
      <c r="N466" s="428"/>
      <c r="O466" s="428"/>
      <c r="P466" s="309">
        <v>5797.68</v>
      </c>
      <c r="HY466" s="250"/>
      <c r="HZ466" s="250"/>
      <c r="IA466" s="250"/>
      <c r="IB466" s="250"/>
      <c r="IC466" s="250"/>
      <c r="ID466" s="250"/>
      <c r="IE466" s="250"/>
      <c r="IG466" s="214"/>
      <c r="IH466" s="214"/>
      <c r="II466" s="214"/>
      <c r="IJ466" s="250"/>
      <c r="IK466" s="214"/>
      <c r="IL466" s="214"/>
      <c r="IM466" s="250"/>
      <c r="JC466" s="250"/>
      <c r="JD466" s="213" t="s">
        <v>735</v>
      </c>
      <c r="JE466" s="250"/>
      <c r="JF466" s="250"/>
    </row>
    <row r="467" spans="1:269" s="209" customFormat="1" ht="15" x14ac:dyDescent="0.25">
      <c r="A467" s="282"/>
      <c r="B467" s="212"/>
      <c r="C467" s="428" t="s">
        <v>736</v>
      </c>
      <c r="D467" s="428"/>
      <c r="E467" s="428"/>
      <c r="F467" s="428"/>
      <c r="G467" s="428"/>
      <c r="H467" s="428"/>
      <c r="I467" s="428"/>
      <c r="J467" s="428"/>
      <c r="K467" s="428"/>
      <c r="L467" s="428"/>
      <c r="M467" s="428"/>
      <c r="N467" s="428"/>
      <c r="O467" s="428"/>
      <c r="P467" s="309">
        <v>2820.5</v>
      </c>
      <c r="HY467" s="250"/>
      <c r="HZ467" s="250"/>
      <c r="IA467" s="250"/>
      <c r="IB467" s="250"/>
      <c r="IC467" s="250"/>
      <c r="ID467" s="250"/>
      <c r="IE467" s="250"/>
      <c r="IG467" s="214"/>
      <c r="IH467" s="214"/>
      <c r="II467" s="214"/>
      <c r="IJ467" s="250"/>
      <c r="IK467" s="214"/>
      <c r="IL467" s="214"/>
      <c r="IM467" s="250"/>
      <c r="JC467" s="250"/>
      <c r="JD467" s="213" t="s">
        <v>736</v>
      </c>
      <c r="JE467" s="250"/>
      <c r="JF467" s="250"/>
    </row>
    <row r="468" spans="1:269" s="209" customFormat="1" ht="15" x14ac:dyDescent="0.25">
      <c r="A468" s="282"/>
      <c r="B468" s="212"/>
      <c r="C468" s="428" t="s">
        <v>429</v>
      </c>
      <c r="D468" s="428"/>
      <c r="E468" s="428"/>
      <c r="F468" s="428"/>
      <c r="G468" s="428"/>
      <c r="H468" s="428"/>
      <c r="I468" s="428"/>
      <c r="J468" s="428"/>
      <c r="K468" s="428"/>
      <c r="L468" s="428"/>
      <c r="M468" s="428"/>
      <c r="N468" s="428"/>
      <c r="O468" s="428"/>
      <c r="P468" s="309">
        <v>7834.7</v>
      </c>
      <c r="HY468" s="250"/>
      <c r="HZ468" s="250"/>
      <c r="IA468" s="250"/>
      <c r="IB468" s="250"/>
      <c r="IC468" s="250"/>
      <c r="ID468" s="250"/>
      <c r="IE468" s="250"/>
      <c r="IG468" s="214"/>
      <c r="IH468" s="214"/>
      <c r="II468" s="214"/>
      <c r="IJ468" s="250"/>
      <c r="IK468" s="214"/>
      <c r="IL468" s="214"/>
      <c r="IM468" s="250"/>
      <c r="JC468" s="250"/>
      <c r="JD468" s="213" t="s">
        <v>429</v>
      </c>
      <c r="JE468" s="250"/>
      <c r="JF468" s="250"/>
    </row>
    <row r="469" spans="1:269" s="209" customFormat="1" ht="15" x14ac:dyDescent="0.25">
      <c r="A469" s="282"/>
      <c r="B469" s="212"/>
      <c r="C469" s="428" t="s">
        <v>430</v>
      </c>
      <c r="D469" s="428"/>
      <c r="E469" s="428"/>
      <c r="F469" s="428"/>
      <c r="G469" s="428"/>
      <c r="H469" s="428"/>
      <c r="I469" s="428"/>
      <c r="J469" s="428"/>
      <c r="K469" s="428"/>
      <c r="L469" s="428"/>
      <c r="M469" s="428"/>
      <c r="N469" s="428"/>
      <c r="O469" s="428"/>
      <c r="P469" s="309">
        <v>5797.68</v>
      </c>
      <c r="HY469" s="250"/>
      <c r="HZ469" s="250"/>
      <c r="IA469" s="250"/>
      <c r="IB469" s="250"/>
      <c r="IC469" s="250"/>
      <c r="ID469" s="250"/>
      <c r="IE469" s="250"/>
      <c r="IG469" s="214"/>
      <c r="IH469" s="214"/>
      <c r="II469" s="214"/>
      <c r="IJ469" s="250"/>
      <c r="IK469" s="214"/>
      <c r="IL469" s="214"/>
      <c r="IM469" s="250"/>
      <c r="JC469" s="250"/>
      <c r="JD469" s="213" t="s">
        <v>430</v>
      </c>
      <c r="JE469" s="250"/>
      <c r="JF469" s="250"/>
    </row>
    <row r="470" spans="1:269" s="209" customFormat="1" ht="15" x14ac:dyDescent="0.25">
      <c r="A470" s="282"/>
      <c r="B470" s="212"/>
      <c r="C470" s="428" t="s">
        <v>431</v>
      </c>
      <c r="D470" s="428"/>
      <c r="E470" s="428"/>
      <c r="F470" s="428"/>
      <c r="G470" s="428"/>
      <c r="H470" s="428"/>
      <c r="I470" s="428"/>
      <c r="J470" s="428"/>
      <c r="K470" s="428"/>
      <c r="L470" s="428"/>
      <c r="M470" s="428"/>
      <c r="N470" s="428"/>
      <c r="O470" s="428"/>
      <c r="P470" s="309">
        <v>2820.5</v>
      </c>
      <c r="HY470" s="250"/>
      <c r="HZ470" s="250"/>
      <c r="IA470" s="250"/>
      <c r="IB470" s="250"/>
      <c r="IC470" s="250"/>
      <c r="ID470" s="250"/>
      <c r="IE470" s="250"/>
      <c r="IG470" s="214"/>
      <c r="IH470" s="214"/>
      <c r="II470" s="214"/>
      <c r="IJ470" s="250"/>
      <c r="IK470" s="214"/>
      <c r="IL470" s="214"/>
      <c r="IM470" s="250"/>
      <c r="JC470" s="250"/>
      <c r="JD470" s="213" t="s">
        <v>431</v>
      </c>
      <c r="JE470" s="250"/>
      <c r="JF470" s="250"/>
    </row>
    <row r="471" spans="1:269" s="209" customFormat="1" ht="15" x14ac:dyDescent="0.25">
      <c r="A471" s="282"/>
      <c r="B471" s="305"/>
      <c r="C471" s="460" t="s">
        <v>737</v>
      </c>
      <c r="D471" s="460"/>
      <c r="E471" s="460"/>
      <c r="F471" s="460"/>
      <c r="G471" s="460"/>
      <c r="H471" s="460"/>
      <c r="I471" s="460"/>
      <c r="J471" s="460"/>
      <c r="K471" s="460"/>
      <c r="L471" s="460"/>
      <c r="M471" s="460"/>
      <c r="N471" s="460"/>
      <c r="O471" s="460"/>
      <c r="P471" s="311">
        <v>16452.88</v>
      </c>
      <c r="Q471" s="312"/>
      <c r="R471" s="313"/>
      <c r="HY471" s="250"/>
      <c r="HZ471" s="250"/>
      <c r="IA471" s="250"/>
      <c r="IB471" s="250"/>
      <c r="IC471" s="250"/>
      <c r="ID471" s="250"/>
      <c r="IE471" s="250"/>
      <c r="IG471" s="214"/>
      <c r="IH471" s="214"/>
      <c r="II471" s="214"/>
      <c r="IJ471" s="250"/>
      <c r="IK471" s="214"/>
      <c r="IL471" s="214"/>
      <c r="IM471" s="250"/>
      <c r="JC471" s="250"/>
      <c r="JE471" s="250" t="s">
        <v>737</v>
      </c>
      <c r="JF471" s="250"/>
    </row>
    <row r="472" spans="1:269" s="209" customFormat="1" ht="0.75" customHeight="1" x14ac:dyDescent="0.25">
      <c r="A472" s="314"/>
      <c r="B472" s="315"/>
      <c r="C472" s="316"/>
      <c r="D472" s="316"/>
      <c r="E472" s="316"/>
      <c r="F472" s="316"/>
      <c r="G472" s="316"/>
      <c r="H472" s="316"/>
      <c r="I472" s="316"/>
      <c r="J472" s="316"/>
      <c r="K472" s="317"/>
      <c r="L472" s="316"/>
      <c r="M472" s="316"/>
      <c r="N472" s="316"/>
      <c r="O472" s="316"/>
      <c r="P472" s="318"/>
      <c r="Q472" s="319"/>
      <c r="R472" s="313"/>
      <c r="HY472" s="250"/>
      <c r="HZ472" s="250"/>
      <c r="IA472" s="250"/>
      <c r="IB472" s="250"/>
      <c r="IC472" s="250"/>
      <c r="ID472" s="250"/>
      <c r="IE472" s="250"/>
      <c r="IG472" s="214"/>
      <c r="IH472" s="214"/>
      <c r="II472" s="214"/>
      <c r="IJ472" s="250"/>
      <c r="IK472" s="214"/>
      <c r="IL472" s="214"/>
      <c r="IM472" s="250"/>
      <c r="JC472" s="250"/>
      <c r="JE472" s="250"/>
      <c r="JF472" s="250"/>
    </row>
    <row r="473" spans="1:269" s="209" customFormat="1" ht="15" x14ac:dyDescent="0.25">
      <c r="A473" s="282"/>
      <c r="B473" s="305"/>
      <c r="C473" s="460" t="s">
        <v>417</v>
      </c>
      <c r="D473" s="460"/>
      <c r="E473" s="460"/>
      <c r="F473" s="460"/>
      <c r="G473" s="460"/>
      <c r="H473" s="460"/>
      <c r="I473" s="460"/>
      <c r="J473" s="460"/>
      <c r="K473" s="460"/>
      <c r="L473" s="460"/>
      <c r="M473" s="460"/>
      <c r="N473" s="460"/>
      <c r="O473" s="460"/>
      <c r="P473" s="306"/>
      <c r="Q473" s="307"/>
      <c r="R473" s="308"/>
      <c r="JH473" s="250" t="s">
        <v>417</v>
      </c>
    </row>
    <row r="474" spans="1:269" s="209" customFormat="1" ht="15" x14ac:dyDescent="0.25">
      <c r="A474" s="282"/>
      <c r="B474" s="212"/>
      <c r="C474" s="428" t="s">
        <v>520</v>
      </c>
      <c r="D474" s="428"/>
      <c r="E474" s="428"/>
      <c r="F474" s="428"/>
      <c r="G474" s="428"/>
      <c r="H474" s="428"/>
      <c r="I474" s="428"/>
      <c r="J474" s="428"/>
      <c r="K474" s="428"/>
      <c r="L474" s="428"/>
      <c r="M474" s="428"/>
      <c r="N474" s="428"/>
      <c r="O474" s="428"/>
      <c r="P474" s="309">
        <v>138487.87</v>
      </c>
      <c r="Q474" s="307"/>
      <c r="R474" s="320"/>
      <c r="JH474" s="250"/>
      <c r="JI474" s="213" t="s">
        <v>520</v>
      </c>
    </row>
    <row r="475" spans="1:269" s="209" customFormat="1" ht="15" x14ac:dyDescent="0.25">
      <c r="A475" s="282"/>
      <c r="B475" s="212"/>
      <c r="C475" s="428" t="s">
        <v>419</v>
      </c>
      <c r="D475" s="428"/>
      <c r="E475" s="428"/>
      <c r="F475" s="428"/>
      <c r="G475" s="428"/>
      <c r="H475" s="428"/>
      <c r="I475" s="428"/>
      <c r="J475" s="428"/>
      <c r="K475" s="428"/>
      <c r="L475" s="428"/>
      <c r="M475" s="428"/>
      <c r="N475" s="428"/>
      <c r="O475" s="428"/>
      <c r="P475" s="310"/>
      <c r="Q475" s="307"/>
      <c r="R475" s="320"/>
      <c r="JH475" s="250"/>
      <c r="JI475" s="213" t="s">
        <v>419</v>
      </c>
    </row>
    <row r="476" spans="1:269" s="209" customFormat="1" ht="15" x14ac:dyDescent="0.25">
      <c r="A476" s="282"/>
      <c r="B476" s="212"/>
      <c r="C476" s="428" t="s">
        <v>420</v>
      </c>
      <c r="D476" s="428"/>
      <c r="E476" s="428"/>
      <c r="F476" s="428"/>
      <c r="G476" s="428"/>
      <c r="H476" s="428"/>
      <c r="I476" s="428"/>
      <c r="J476" s="428"/>
      <c r="K476" s="428"/>
      <c r="L476" s="428"/>
      <c r="M476" s="428"/>
      <c r="N476" s="428"/>
      <c r="O476" s="428"/>
      <c r="P476" s="309">
        <v>45759.08</v>
      </c>
      <c r="Q476" s="307"/>
      <c r="R476" s="320"/>
      <c r="JH476" s="250"/>
      <c r="JI476" s="213" t="s">
        <v>420</v>
      </c>
    </row>
    <row r="477" spans="1:269" s="209" customFormat="1" ht="15" x14ac:dyDescent="0.25">
      <c r="A477" s="282"/>
      <c r="B477" s="212"/>
      <c r="C477" s="428" t="s">
        <v>421</v>
      </c>
      <c r="D477" s="428"/>
      <c r="E477" s="428"/>
      <c r="F477" s="428"/>
      <c r="G477" s="428"/>
      <c r="H477" s="428"/>
      <c r="I477" s="428"/>
      <c r="J477" s="428"/>
      <c r="K477" s="428"/>
      <c r="L477" s="428"/>
      <c r="M477" s="428"/>
      <c r="N477" s="428"/>
      <c r="O477" s="428"/>
      <c r="P477" s="309">
        <v>32860.449999999997</v>
      </c>
      <c r="Q477" s="307"/>
      <c r="R477" s="320"/>
      <c r="JH477" s="250"/>
      <c r="JI477" s="213" t="s">
        <v>421</v>
      </c>
    </row>
    <row r="478" spans="1:269" s="209" customFormat="1" ht="15" x14ac:dyDescent="0.25">
      <c r="A478" s="282"/>
      <c r="B478" s="212"/>
      <c r="C478" s="428" t="s">
        <v>521</v>
      </c>
      <c r="D478" s="428"/>
      <c r="E478" s="428"/>
      <c r="F478" s="428"/>
      <c r="G478" s="428"/>
      <c r="H478" s="428"/>
      <c r="I478" s="428"/>
      <c r="J478" s="428"/>
      <c r="K478" s="428"/>
      <c r="L478" s="428"/>
      <c r="M478" s="428"/>
      <c r="N478" s="428"/>
      <c r="O478" s="428"/>
      <c r="P478" s="309">
        <v>8221.69</v>
      </c>
      <c r="Q478" s="307"/>
      <c r="R478" s="320"/>
      <c r="JH478" s="250"/>
      <c r="JI478" s="213" t="s">
        <v>521</v>
      </c>
    </row>
    <row r="479" spans="1:269" s="209" customFormat="1" ht="15" x14ac:dyDescent="0.25">
      <c r="A479" s="282"/>
      <c r="B479" s="212"/>
      <c r="C479" s="428" t="s">
        <v>422</v>
      </c>
      <c r="D479" s="428"/>
      <c r="E479" s="428"/>
      <c r="F479" s="428"/>
      <c r="G479" s="428"/>
      <c r="H479" s="428"/>
      <c r="I479" s="428"/>
      <c r="J479" s="428"/>
      <c r="K479" s="428"/>
      <c r="L479" s="428"/>
      <c r="M479" s="428"/>
      <c r="N479" s="428"/>
      <c r="O479" s="428"/>
      <c r="P479" s="309">
        <v>51646.65</v>
      </c>
      <c r="Q479" s="307"/>
      <c r="R479" s="320"/>
      <c r="JH479" s="250"/>
      <c r="JI479" s="213" t="s">
        <v>422</v>
      </c>
    </row>
    <row r="480" spans="1:269" s="209" customFormat="1" ht="15" x14ac:dyDescent="0.25">
      <c r="A480" s="282"/>
      <c r="B480" s="212"/>
      <c r="C480" s="428" t="s">
        <v>693</v>
      </c>
      <c r="D480" s="428"/>
      <c r="E480" s="428"/>
      <c r="F480" s="428"/>
      <c r="G480" s="428"/>
      <c r="H480" s="428"/>
      <c r="I480" s="428"/>
      <c r="J480" s="428"/>
      <c r="K480" s="428"/>
      <c r="L480" s="428"/>
      <c r="M480" s="428"/>
      <c r="N480" s="428"/>
      <c r="O480" s="428"/>
      <c r="P480" s="309">
        <v>51935.37</v>
      </c>
      <c r="Q480" s="307"/>
      <c r="R480" s="320"/>
      <c r="JH480" s="250"/>
      <c r="JI480" s="213" t="s">
        <v>693</v>
      </c>
    </row>
    <row r="481" spans="1:269" s="209" customFormat="1" ht="15" x14ac:dyDescent="0.25">
      <c r="A481" s="282"/>
      <c r="B481" s="212"/>
      <c r="C481" s="428" t="s">
        <v>419</v>
      </c>
      <c r="D481" s="428"/>
      <c r="E481" s="428"/>
      <c r="F481" s="428"/>
      <c r="G481" s="428"/>
      <c r="H481" s="428"/>
      <c r="I481" s="428"/>
      <c r="J481" s="428"/>
      <c r="K481" s="428"/>
      <c r="L481" s="428"/>
      <c r="M481" s="428"/>
      <c r="N481" s="428"/>
      <c r="O481" s="428"/>
      <c r="P481" s="310"/>
      <c r="Q481" s="307"/>
      <c r="R481" s="320"/>
      <c r="JH481" s="250"/>
      <c r="JI481" s="213" t="s">
        <v>419</v>
      </c>
    </row>
    <row r="482" spans="1:269" s="209" customFormat="1" ht="15" x14ac:dyDescent="0.25">
      <c r="A482" s="282"/>
      <c r="B482" s="212"/>
      <c r="C482" s="428" t="s">
        <v>423</v>
      </c>
      <c r="D482" s="428"/>
      <c r="E482" s="428"/>
      <c r="F482" s="428"/>
      <c r="G482" s="428"/>
      <c r="H482" s="428"/>
      <c r="I482" s="428"/>
      <c r="J482" s="428"/>
      <c r="K482" s="428"/>
      <c r="L482" s="428"/>
      <c r="M482" s="428"/>
      <c r="N482" s="428"/>
      <c r="O482" s="428"/>
      <c r="P482" s="309">
        <v>19392.27</v>
      </c>
      <c r="Q482" s="307"/>
      <c r="R482" s="320"/>
      <c r="JH482" s="250"/>
      <c r="JI482" s="213" t="s">
        <v>423</v>
      </c>
    </row>
    <row r="483" spans="1:269" s="209" customFormat="1" ht="15" x14ac:dyDescent="0.25">
      <c r="A483" s="282"/>
      <c r="B483" s="212"/>
      <c r="C483" s="428" t="s">
        <v>424</v>
      </c>
      <c r="D483" s="428"/>
      <c r="E483" s="428"/>
      <c r="F483" s="428"/>
      <c r="G483" s="428"/>
      <c r="H483" s="428"/>
      <c r="I483" s="428"/>
      <c r="J483" s="428"/>
      <c r="K483" s="428"/>
      <c r="L483" s="428"/>
      <c r="M483" s="428"/>
      <c r="N483" s="428"/>
      <c r="O483" s="428"/>
      <c r="P483" s="309">
        <v>3922.2</v>
      </c>
      <c r="Q483" s="307"/>
      <c r="R483" s="320"/>
      <c r="JH483" s="250"/>
      <c r="JI483" s="213" t="s">
        <v>424</v>
      </c>
    </row>
    <row r="484" spans="1:269" s="209" customFormat="1" ht="15" x14ac:dyDescent="0.25">
      <c r="A484" s="282"/>
      <c r="B484" s="212"/>
      <c r="C484" s="428" t="s">
        <v>522</v>
      </c>
      <c r="D484" s="428"/>
      <c r="E484" s="428"/>
      <c r="F484" s="428"/>
      <c r="G484" s="428"/>
      <c r="H484" s="428"/>
      <c r="I484" s="428"/>
      <c r="J484" s="428"/>
      <c r="K484" s="428"/>
      <c r="L484" s="428"/>
      <c r="M484" s="428"/>
      <c r="N484" s="428"/>
      <c r="O484" s="428"/>
      <c r="P484" s="309">
        <v>1122.47</v>
      </c>
      <c r="Q484" s="307"/>
      <c r="R484" s="320"/>
      <c r="JH484" s="250"/>
      <c r="JI484" s="213" t="s">
        <v>522</v>
      </c>
    </row>
    <row r="485" spans="1:269" s="209" customFormat="1" ht="15" x14ac:dyDescent="0.25">
      <c r="A485" s="282"/>
      <c r="B485" s="212"/>
      <c r="C485" s="428" t="s">
        <v>426</v>
      </c>
      <c r="D485" s="428"/>
      <c r="E485" s="428"/>
      <c r="F485" s="428"/>
      <c r="G485" s="428"/>
      <c r="H485" s="428"/>
      <c r="I485" s="428"/>
      <c r="J485" s="428"/>
      <c r="K485" s="428"/>
      <c r="L485" s="428"/>
      <c r="M485" s="428"/>
      <c r="N485" s="428"/>
      <c r="O485" s="428"/>
      <c r="P485" s="309">
        <v>18684.060000000001</v>
      </c>
      <c r="Q485" s="307"/>
      <c r="R485" s="320"/>
      <c r="JH485" s="250"/>
      <c r="JI485" s="213" t="s">
        <v>426</v>
      </c>
    </row>
    <row r="486" spans="1:269" s="209" customFormat="1" ht="15" x14ac:dyDescent="0.25">
      <c r="A486" s="282"/>
      <c r="B486" s="212"/>
      <c r="C486" s="428" t="s">
        <v>427</v>
      </c>
      <c r="D486" s="428"/>
      <c r="E486" s="428"/>
      <c r="F486" s="428"/>
      <c r="G486" s="428"/>
      <c r="H486" s="428"/>
      <c r="I486" s="428"/>
      <c r="J486" s="428"/>
      <c r="K486" s="428"/>
      <c r="L486" s="428"/>
      <c r="M486" s="428"/>
      <c r="N486" s="428"/>
      <c r="O486" s="428"/>
      <c r="P486" s="309">
        <v>8814.3700000000008</v>
      </c>
      <c r="Q486" s="307"/>
      <c r="R486" s="320"/>
      <c r="JH486" s="250"/>
      <c r="JI486" s="213" t="s">
        <v>427</v>
      </c>
    </row>
    <row r="487" spans="1:269" s="209" customFormat="1" ht="15" x14ac:dyDescent="0.25">
      <c r="A487" s="282"/>
      <c r="B487" s="212"/>
      <c r="C487" s="428" t="s">
        <v>428</v>
      </c>
      <c r="D487" s="428"/>
      <c r="E487" s="428"/>
      <c r="F487" s="428"/>
      <c r="G487" s="428"/>
      <c r="H487" s="428"/>
      <c r="I487" s="428"/>
      <c r="J487" s="428"/>
      <c r="K487" s="428"/>
      <c r="L487" s="428"/>
      <c r="M487" s="428"/>
      <c r="N487" s="428"/>
      <c r="O487" s="428"/>
      <c r="P487" s="309">
        <v>144150.6</v>
      </c>
      <c r="Q487" s="307"/>
      <c r="R487" s="320"/>
      <c r="JH487" s="250"/>
      <c r="JI487" s="213" t="s">
        <v>428</v>
      </c>
    </row>
    <row r="488" spans="1:269" s="209" customFormat="1" ht="15" x14ac:dyDescent="0.25">
      <c r="A488" s="282"/>
      <c r="B488" s="212"/>
      <c r="C488" s="428" t="s">
        <v>419</v>
      </c>
      <c r="D488" s="428"/>
      <c r="E488" s="428"/>
      <c r="F488" s="428"/>
      <c r="G488" s="428"/>
      <c r="H488" s="428"/>
      <c r="I488" s="428"/>
      <c r="J488" s="428"/>
      <c r="K488" s="428"/>
      <c r="L488" s="428"/>
      <c r="M488" s="428"/>
      <c r="N488" s="428"/>
      <c r="O488" s="428"/>
      <c r="P488" s="310"/>
      <c r="Q488" s="307"/>
      <c r="R488" s="320"/>
      <c r="JH488" s="250"/>
      <c r="JI488" s="213" t="s">
        <v>419</v>
      </c>
    </row>
    <row r="489" spans="1:269" s="209" customFormat="1" ht="15" x14ac:dyDescent="0.25">
      <c r="A489" s="282"/>
      <c r="B489" s="212"/>
      <c r="C489" s="428" t="s">
        <v>423</v>
      </c>
      <c r="D489" s="428"/>
      <c r="E489" s="428"/>
      <c r="F489" s="428"/>
      <c r="G489" s="428"/>
      <c r="H489" s="428"/>
      <c r="I489" s="428"/>
      <c r="J489" s="428"/>
      <c r="K489" s="428"/>
      <c r="L489" s="428"/>
      <c r="M489" s="428"/>
      <c r="N489" s="428"/>
      <c r="O489" s="428"/>
      <c r="P489" s="309">
        <v>18532.11</v>
      </c>
      <c r="Q489" s="307"/>
      <c r="R489" s="320"/>
      <c r="JH489" s="250"/>
      <c r="JI489" s="213" t="s">
        <v>423</v>
      </c>
    </row>
    <row r="490" spans="1:269" s="209" customFormat="1" ht="15" x14ac:dyDescent="0.25">
      <c r="A490" s="282"/>
      <c r="B490" s="212"/>
      <c r="C490" s="428" t="s">
        <v>424</v>
      </c>
      <c r="D490" s="428"/>
      <c r="E490" s="428"/>
      <c r="F490" s="428"/>
      <c r="G490" s="428"/>
      <c r="H490" s="428"/>
      <c r="I490" s="428"/>
      <c r="J490" s="428"/>
      <c r="K490" s="428"/>
      <c r="L490" s="428"/>
      <c r="M490" s="428"/>
      <c r="N490" s="428"/>
      <c r="O490" s="428"/>
      <c r="P490" s="309">
        <v>28938.25</v>
      </c>
      <c r="Q490" s="307"/>
      <c r="R490" s="320"/>
      <c r="JH490" s="250"/>
      <c r="JI490" s="213" t="s">
        <v>424</v>
      </c>
    </row>
    <row r="491" spans="1:269" s="209" customFormat="1" ht="15" x14ac:dyDescent="0.25">
      <c r="A491" s="282"/>
      <c r="B491" s="212"/>
      <c r="C491" s="428" t="s">
        <v>522</v>
      </c>
      <c r="D491" s="428"/>
      <c r="E491" s="428"/>
      <c r="F491" s="428"/>
      <c r="G491" s="428"/>
      <c r="H491" s="428"/>
      <c r="I491" s="428"/>
      <c r="J491" s="428"/>
      <c r="K491" s="428"/>
      <c r="L491" s="428"/>
      <c r="M491" s="428"/>
      <c r="N491" s="428"/>
      <c r="O491" s="428"/>
      <c r="P491" s="309">
        <v>7099.22</v>
      </c>
      <c r="Q491" s="307"/>
      <c r="R491" s="320"/>
      <c r="JH491" s="250"/>
      <c r="JI491" s="213" t="s">
        <v>522</v>
      </c>
    </row>
    <row r="492" spans="1:269" s="209" customFormat="1" ht="15" x14ac:dyDescent="0.25">
      <c r="A492" s="282"/>
      <c r="B492" s="212"/>
      <c r="C492" s="428" t="s">
        <v>425</v>
      </c>
      <c r="D492" s="428"/>
      <c r="E492" s="428"/>
      <c r="F492" s="428"/>
      <c r="G492" s="428"/>
      <c r="H492" s="428"/>
      <c r="I492" s="428"/>
      <c r="J492" s="428"/>
      <c r="K492" s="428"/>
      <c r="L492" s="428"/>
      <c r="M492" s="428"/>
      <c r="N492" s="428"/>
      <c r="O492" s="428"/>
      <c r="P492" s="309">
        <v>51646.65</v>
      </c>
      <c r="Q492" s="307"/>
      <c r="R492" s="320"/>
      <c r="JH492" s="250"/>
      <c r="JI492" s="213" t="s">
        <v>425</v>
      </c>
    </row>
    <row r="493" spans="1:269" s="209" customFormat="1" ht="15" x14ac:dyDescent="0.25">
      <c r="A493" s="282"/>
      <c r="B493" s="212"/>
      <c r="C493" s="428" t="s">
        <v>426</v>
      </c>
      <c r="D493" s="428"/>
      <c r="E493" s="428"/>
      <c r="F493" s="428"/>
      <c r="G493" s="428"/>
      <c r="H493" s="428"/>
      <c r="I493" s="428"/>
      <c r="J493" s="428"/>
      <c r="K493" s="428"/>
      <c r="L493" s="428"/>
      <c r="M493" s="428"/>
      <c r="N493" s="428"/>
      <c r="O493" s="428"/>
      <c r="P493" s="309">
        <v>24862.39</v>
      </c>
      <c r="Q493" s="307"/>
      <c r="R493" s="320"/>
      <c r="JH493" s="250"/>
      <c r="JI493" s="213" t="s">
        <v>426</v>
      </c>
    </row>
    <row r="494" spans="1:269" s="209" customFormat="1" ht="15" x14ac:dyDescent="0.25">
      <c r="A494" s="282"/>
      <c r="B494" s="212"/>
      <c r="C494" s="428" t="s">
        <v>427</v>
      </c>
      <c r="D494" s="428"/>
      <c r="E494" s="428"/>
      <c r="F494" s="428"/>
      <c r="G494" s="428"/>
      <c r="H494" s="428"/>
      <c r="I494" s="428"/>
      <c r="J494" s="428"/>
      <c r="K494" s="428"/>
      <c r="L494" s="428"/>
      <c r="M494" s="428"/>
      <c r="N494" s="428"/>
      <c r="O494" s="428"/>
      <c r="P494" s="309">
        <v>13071.98</v>
      </c>
      <c r="Q494" s="307"/>
      <c r="R494" s="320"/>
      <c r="JH494" s="250"/>
      <c r="JI494" s="213" t="s">
        <v>427</v>
      </c>
    </row>
    <row r="495" spans="1:269" s="209" customFormat="1" ht="15" x14ac:dyDescent="0.25">
      <c r="A495" s="282"/>
      <c r="B495" s="212"/>
      <c r="C495" s="428" t="s">
        <v>523</v>
      </c>
      <c r="D495" s="428"/>
      <c r="E495" s="428"/>
      <c r="F495" s="428"/>
      <c r="G495" s="428"/>
      <c r="H495" s="428"/>
      <c r="I495" s="428"/>
      <c r="J495" s="428"/>
      <c r="K495" s="428"/>
      <c r="L495" s="428"/>
      <c r="M495" s="428"/>
      <c r="N495" s="428"/>
      <c r="O495" s="428"/>
      <c r="P495" s="309">
        <v>1983333.33</v>
      </c>
      <c r="Q495" s="307"/>
      <c r="R495" s="320"/>
      <c r="JH495" s="250"/>
      <c r="JI495" s="213" t="s">
        <v>523</v>
      </c>
    </row>
    <row r="496" spans="1:269" s="209" customFormat="1" ht="15" x14ac:dyDescent="0.25">
      <c r="A496" s="282"/>
      <c r="B496" s="212"/>
      <c r="C496" s="428" t="s">
        <v>524</v>
      </c>
      <c r="D496" s="428"/>
      <c r="E496" s="428"/>
      <c r="F496" s="428"/>
      <c r="G496" s="428"/>
      <c r="H496" s="428"/>
      <c r="I496" s="428"/>
      <c r="J496" s="428"/>
      <c r="K496" s="428"/>
      <c r="L496" s="428"/>
      <c r="M496" s="428"/>
      <c r="N496" s="428"/>
      <c r="O496" s="428"/>
      <c r="P496" s="309">
        <v>1983333.33</v>
      </c>
      <c r="Q496" s="307"/>
      <c r="R496" s="320"/>
      <c r="JH496" s="250"/>
      <c r="JI496" s="213" t="s">
        <v>524</v>
      </c>
    </row>
    <row r="497" spans="1:298" s="209" customFormat="1" ht="15" x14ac:dyDescent="0.25">
      <c r="A497" s="282"/>
      <c r="B497" s="212"/>
      <c r="C497" s="428" t="s">
        <v>731</v>
      </c>
      <c r="D497" s="428"/>
      <c r="E497" s="428"/>
      <c r="F497" s="428"/>
      <c r="G497" s="428"/>
      <c r="H497" s="428"/>
      <c r="I497" s="428"/>
      <c r="J497" s="428"/>
      <c r="K497" s="428"/>
      <c r="L497" s="428"/>
      <c r="M497" s="428"/>
      <c r="N497" s="428"/>
      <c r="O497" s="428"/>
      <c r="P497" s="309">
        <v>16452.88</v>
      </c>
      <c r="Q497" s="307"/>
      <c r="R497" s="320"/>
      <c r="JH497" s="250"/>
      <c r="JI497" s="213" t="s">
        <v>731</v>
      </c>
    </row>
    <row r="498" spans="1:298" s="209" customFormat="1" ht="15" x14ac:dyDescent="0.25">
      <c r="A498" s="282"/>
      <c r="B498" s="212"/>
      <c r="C498" s="428" t="s">
        <v>732</v>
      </c>
      <c r="D498" s="428"/>
      <c r="E498" s="428"/>
      <c r="F498" s="428"/>
      <c r="G498" s="428"/>
      <c r="H498" s="428"/>
      <c r="I498" s="428"/>
      <c r="J498" s="428"/>
      <c r="K498" s="428"/>
      <c r="L498" s="428"/>
      <c r="M498" s="428"/>
      <c r="N498" s="428"/>
      <c r="O498" s="428"/>
      <c r="P498" s="309">
        <v>16452.88</v>
      </c>
      <c r="Q498" s="307"/>
      <c r="R498" s="320"/>
      <c r="JH498" s="250"/>
      <c r="JI498" s="213" t="s">
        <v>732</v>
      </c>
    </row>
    <row r="499" spans="1:298" s="209" customFormat="1" ht="15" x14ac:dyDescent="0.25">
      <c r="A499" s="282"/>
      <c r="B499" s="212"/>
      <c r="C499" s="428" t="s">
        <v>733</v>
      </c>
      <c r="D499" s="428"/>
      <c r="E499" s="428"/>
      <c r="F499" s="428"/>
      <c r="G499" s="428"/>
      <c r="H499" s="428"/>
      <c r="I499" s="428"/>
      <c r="J499" s="428"/>
      <c r="K499" s="428"/>
      <c r="L499" s="428"/>
      <c r="M499" s="428"/>
      <c r="N499" s="428"/>
      <c r="O499" s="428"/>
      <c r="P499" s="310"/>
      <c r="Q499" s="307"/>
      <c r="R499" s="320"/>
      <c r="JH499" s="250"/>
      <c r="JI499" s="213" t="s">
        <v>733</v>
      </c>
    </row>
    <row r="500" spans="1:298" s="209" customFormat="1" ht="15" x14ac:dyDescent="0.25">
      <c r="A500" s="282"/>
      <c r="B500" s="212"/>
      <c r="C500" s="428" t="s">
        <v>734</v>
      </c>
      <c r="D500" s="428"/>
      <c r="E500" s="428"/>
      <c r="F500" s="428"/>
      <c r="G500" s="428"/>
      <c r="H500" s="428"/>
      <c r="I500" s="428"/>
      <c r="J500" s="428"/>
      <c r="K500" s="428"/>
      <c r="L500" s="428"/>
      <c r="M500" s="428"/>
      <c r="N500" s="428"/>
      <c r="O500" s="428"/>
      <c r="P500" s="309">
        <v>7834.7</v>
      </c>
      <c r="Q500" s="307"/>
      <c r="R500" s="320"/>
      <c r="JH500" s="250"/>
      <c r="JI500" s="213" t="s">
        <v>734</v>
      </c>
    </row>
    <row r="501" spans="1:298" s="209" customFormat="1" ht="15" x14ac:dyDescent="0.25">
      <c r="A501" s="282"/>
      <c r="B501" s="212"/>
      <c r="C501" s="428" t="s">
        <v>735</v>
      </c>
      <c r="D501" s="428"/>
      <c r="E501" s="428"/>
      <c r="F501" s="428"/>
      <c r="G501" s="428"/>
      <c r="H501" s="428"/>
      <c r="I501" s="428"/>
      <c r="J501" s="428"/>
      <c r="K501" s="428"/>
      <c r="L501" s="428"/>
      <c r="M501" s="428"/>
      <c r="N501" s="428"/>
      <c r="O501" s="428"/>
      <c r="P501" s="309">
        <v>5797.68</v>
      </c>
      <c r="Q501" s="307"/>
      <c r="R501" s="320"/>
      <c r="JH501" s="250"/>
      <c r="JI501" s="213" t="s">
        <v>735</v>
      </c>
    </row>
    <row r="502" spans="1:298" s="209" customFormat="1" ht="15" x14ac:dyDescent="0.25">
      <c r="A502" s="282"/>
      <c r="B502" s="212"/>
      <c r="C502" s="428" t="s">
        <v>736</v>
      </c>
      <c r="D502" s="428"/>
      <c r="E502" s="428"/>
      <c r="F502" s="428"/>
      <c r="G502" s="428"/>
      <c r="H502" s="428"/>
      <c r="I502" s="428"/>
      <c r="J502" s="428"/>
      <c r="K502" s="428"/>
      <c r="L502" s="428"/>
      <c r="M502" s="428"/>
      <c r="N502" s="428"/>
      <c r="O502" s="428"/>
      <c r="P502" s="309">
        <v>2820.5</v>
      </c>
      <c r="Q502" s="307"/>
      <c r="R502" s="320"/>
      <c r="JH502" s="250"/>
      <c r="JI502" s="213" t="s">
        <v>736</v>
      </c>
    </row>
    <row r="503" spans="1:298" s="209" customFormat="1" ht="15" x14ac:dyDescent="0.25">
      <c r="A503" s="282"/>
      <c r="B503" s="305"/>
      <c r="C503" s="460" t="s">
        <v>525</v>
      </c>
      <c r="D503" s="460"/>
      <c r="E503" s="460"/>
      <c r="F503" s="460"/>
      <c r="G503" s="460"/>
      <c r="H503" s="460"/>
      <c r="I503" s="460"/>
      <c r="J503" s="460"/>
      <c r="K503" s="460"/>
      <c r="L503" s="460"/>
      <c r="M503" s="460"/>
      <c r="N503" s="460"/>
      <c r="O503" s="460"/>
      <c r="P503" s="311">
        <v>2195872.1800000002</v>
      </c>
      <c r="Q503" s="319"/>
      <c r="R503" s="321"/>
      <c r="JH503" s="250"/>
      <c r="JJ503" s="250" t="s">
        <v>525</v>
      </c>
    </row>
    <row r="504" spans="1:298" s="209" customFormat="1" ht="15" x14ac:dyDescent="0.25">
      <c r="A504" s="282"/>
      <c r="B504" s="212"/>
      <c r="C504" s="428" t="s">
        <v>526</v>
      </c>
      <c r="D504" s="428"/>
      <c r="E504" s="428"/>
      <c r="F504" s="428"/>
      <c r="G504" s="428"/>
      <c r="H504" s="428"/>
      <c r="I504" s="428"/>
      <c r="J504" s="428"/>
      <c r="K504" s="428"/>
      <c r="L504" s="428"/>
      <c r="M504" s="428"/>
      <c r="N504" s="428"/>
      <c r="O504" s="428"/>
      <c r="P504" s="309">
        <v>53980.77</v>
      </c>
      <c r="Q504" s="307"/>
      <c r="R504" s="320"/>
      <c r="JH504" s="250"/>
      <c r="JI504" s="213" t="s">
        <v>526</v>
      </c>
      <c r="JJ504" s="250"/>
    </row>
    <row r="505" spans="1:298" s="209" customFormat="1" ht="15" x14ac:dyDescent="0.25">
      <c r="A505" s="282"/>
      <c r="B505" s="212"/>
      <c r="C505" s="428" t="s">
        <v>527</v>
      </c>
      <c r="D505" s="428"/>
      <c r="E505" s="428"/>
      <c r="F505" s="428"/>
      <c r="G505" s="428"/>
      <c r="H505" s="428"/>
      <c r="I505" s="428"/>
      <c r="J505" s="428"/>
      <c r="K505" s="428"/>
      <c r="L505" s="428"/>
      <c r="M505" s="428"/>
      <c r="N505" s="428"/>
      <c r="O505" s="428"/>
      <c r="P505" s="309">
        <v>49344.13</v>
      </c>
      <c r="Q505" s="307"/>
      <c r="R505" s="320"/>
      <c r="JH505" s="250"/>
      <c r="JI505" s="213" t="s">
        <v>527</v>
      </c>
      <c r="JJ505" s="250"/>
    </row>
    <row r="506" spans="1:298" s="209" customFormat="1" ht="15" x14ac:dyDescent="0.25">
      <c r="A506" s="282"/>
      <c r="B506" s="212"/>
      <c r="C506" s="428" t="s">
        <v>528</v>
      </c>
      <c r="D506" s="428"/>
      <c r="E506" s="428"/>
      <c r="F506" s="428"/>
      <c r="G506" s="428"/>
      <c r="H506" s="428"/>
      <c r="I506" s="428"/>
      <c r="J506" s="428"/>
      <c r="K506" s="428"/>
      <c r="L506" s="428"/>
      <c r="M506" s="428"/>
      <c r="N506" s="428"/>
      <c r="O506" s="428"/>
      <c r="P506" s="309">
        <v>24706.85</v>
      </c>
      <c r="Q506" s="307"/>
      <c r="R506" s="320"/>
      <c r="JH506" s="250"/>
      <c r="JI506" s="213" t="s">
        <v>528</v>
      </c>
      <c r="JJ506" s="250"/>
    </row>
    <row r="507" spans="1:298" s="209" customFormat="1" ht="15" x14ac:dyDescent="0.25">
      <c r="A507" s="282"/>
      <c r="B507" s="212"/>
      <c r="C507" s="428" t="s">
        <v>529</v>
      </c>
      <c r="D507" s="428"/>
      <c r="E507" s="428"/>
      <c r="F507" s="428"/>
      <c r="G507" s="428"/>
      <c r="H507" s="428"/>
      <c r="I507" s="428"/>
      <c r="J507" s="428"/>
      <c r="K507" s="428"/>
      <c r="L507" s="428"/>
      <c r="M507" s="428"/>
      <c r="N507" s="428"/>
      <c r="O507" s="428"/>
      <c r="P507" s="309">
        <v>439174.44</v>
      </c>
      <c r="JH507" s="250"/>
      <c r="JJ507" s="250"/>
      <c r="JK507" s="213" t="s">
        <v>529</v>
      </c>
    </row>
    <row r="508" spans="1:298" s="209" customFormat="1" ht="15" x14ac:dyDescent="0.25">
      <c r="A508" s="282"/>
      <c r="B508" s="305"/>
      <c r="C508" s="460" t="s">
        <v>530</v>
      </c>
      <c r="D508" s="460"/>
      <c r="E508" s="460"/>
      <c r="F508" s="460"/>
      <c r="G508" s="460"/>
      <c r="H508" s="460"/>
      <c r="I508" s="460"/>
      <c r="J508" s="460"/>
      <c r="K508" s="460"/>
      <c r="L508" s="460"/>
      <c r="M508" s="460"/>
      <c r="N508" s="460"/>
      <c r="O508" s="460"/>
      <c r="P508" s="311">
        <v>2635046.62</v>
      </c>
      <c r="JH508" s="250"/>
      <c r="JJ508" s="250"/>
      <c r="JL508" s="250" t="s">
        <v>530</v>
      </c>
    </row>
    <row r="509" spans="1:298" s="209" customFormat="1" ht="15.75" hidden="1" customHeight="1" x14ac:dyDescent="0.25">
      <c r="A509" s="207"/>
      <c r="B509" s="322"/>
      <c r="C509" s="323"/>
      <c r="D509" s="323"/>
      <c r="E509" s="323"/>
      <c r="F509" s="323"/>
      <c r="G509" s="323"/>
      <c r="H509" s="323"/>
      <c r="I509" s="323"/>
      <c r="J509" s="323"/>
      <c r="K509" s="323"/>
      <c r="L509" s="323"/>
      <c r="M509" s="323"/>
      <c r="N509" s="324"/>
      <c r="O509" s="325"/>
      <c r="P509" s="326"/>
    </row>
    <row r="510" spans="1:298" s="329" customFormat="1" ht="26.25" customHeight="1" x14ac:dyDescent="0.2">
      <c r="A510" s="327"/>
      <c r="B510" s="327"/>
      <c r="C510" s="327"/>
      <c r="D510" s="327"/>
      <c r="E510" s="327"/>
      <c r="F510" s="327"/>
      <c r="G510" s="327"/>
      <c r="H510" s="327"/>
      <c r="I510" s="327"/>
      <c r="J510" s="327"/>
      <c r="K510" s="327"/>
      <c r="L510" s="327"/>
      <c r="M510" s="327"/>
      <c r="N510" s="327"/>
      <c r="O510" s="327"/>
      <c r="P510" s="327"/>
      <c r="Q510" s="328"/>
      <c r="R510" s="328"/>
      <c r="AB510" s="330"/>
      <c r="AC510" s="330"/>
      <c r="AD510" s="330"/>
      <c r="AE510" s="330"/>
      <c r="AF510" s="330"/>
      <c r="AG510" s="330"/>
      <c r="AH510" s="330"/>
      <c r="AI510" s="330"/>
      <c r="AJ510" s="330"/>
      <c r="AK510" s="330"/>
      <c r="AL510" s="330"/>
      <c r="AM510" s="330"/>
      <c r="AN510" s="330"/>
      <c r="AO510" s="330"/>
      <c r="AP510" s="330"/>
      <c r="AQ510" s="330"/>
      <c r="AR510" s="330"/>
      <c r="AS510" s="330"/>
      <c r="AT510" s="330"/>
      <c r="AU510" s="330"/>
      <c r="AV510" s="330"/>
      <c r="AW510" s="330"/>
      <c r="AX510" s="330"/>
      <c r="AY510" s="330"/>
      <c r="AZ510" s="330"/>
      <c r="BA510" s="330"/>
      <c r="BB510" s="330"/>
      <c r="BC510" s="330"/>
      <c r="BD510" s="330"/>
      <c r="BE510" s="330"/>
      <c r="BF510" s="330"/>
      <c r="BG510" s="330"/>
      <c r="BH510" s="330"/>
      <c r="BI510" s="330"/>
      <c r="BJ510" s="330"/>
      <c r="BK510" s="330"/>
      <c r="BL510" s="330"/>
      <c r="BM510" s="330"/>
      <c r="BN510" s="330"/>
      <c r="BO510" s="330"/>
      <c r="BP510" s="330"/>
      <c r="BQ510" s="330"/>
      <c r="BR510" s="330"/>
      <c r="BS510" s="330"/>
      <c r="BT510" s="330"/>
      <c r="BU510" s="330"/>
      <c r="BV510" s="330"/>
      <c r="BW510" s="330"/>
      <c r="BX510" s="330"/>
      <c r="BY510" s="330"/>
      <c r="BZ510" s="330"/>
      <c r="CA510" s="330"/>
      <c r="CB510" s="330"/>
      <c r="CC510" s="330"/>
      <c r="CD510" s="330"/>
      <c r="CE510" s="330"/>
      <c r="CF510" s="330"/>
      <c r="CG510" s="330"/>
      <c r="CH510" s="330"/>
      <c r="CI510" s="330"/>
      <c r="CJ510" s="330"/>
      <c r="CK510" s="330"/>
      <c r="CL510" s="330"/>
      <c r="CM510" s="330"/>
      <c r="CN510" s="330"/>
      <c r="CO510" s="330"/>
      <c r="CP510" s="330"/>
      <c r="CQ510" s="330"/>
      <c r="CR510" s="330"/>
      <c r="CS510" s="330"/>
      <c r="CT510" s="330"/>
      <c r="CU510" s="330"/>
      <c r="CV510" s="330"/>
      <c r="CW510" s="330"/>
      <c r="CX510" s="330"/>
      <c r="CY510" s="330"/>
      <c r="CZ510" s="330"/>
      <c r="DA510" s="330"/>
      <c r="DB510" s="330"/>
      <c r="DC510" s="330"/>
      <c r="DD510" s="330"/>
      <c r="DE510" s="330"/>
      <c r="DF510" s="330"/>
      <c r="DG510" s="330"/>
      <c r="DH510" s="330"/>
      <c r="DI510" s="330"/>
      <c r="DJ510" s="330"/>
      <c r="DK510" s="330"/>
      <c r="DL510" s="330"/>
      <c r="DM510" s="330"/>
      <c r="DN510" s="330"/>
      <c r="DO510" s="330"/>
      <c r="DP510" s="330"/>
      <c r="DQ510" s="330"/>
      <c r="DR510" s="330"/>
      <c r="DS510" s="330"/>
      <c r="DT510" s="330"/>
      <c r="DU510" s="330"/>
      <c r="DV510" s="330"/>
      <c r="DW510" s="330"/>
      <c r="DX510" s="330"/>
      <c r="DY510" s="330"/>
      <c r="DZ510" s="330"/>
      <c r="EA510" s="330"/>
      <c r="EB510" s="330"/>
      <c r="EC510" s="330"/>
      <c r="ED510" s="330"/>
      <c r="EE510" s="330"/>
      <c r="EF510" s="330"/>
      <c r="EG510" s="330"/>
      <c r="EH510" s="330"/>
      <c r="EI510" s="330"/>
      <c r="EJ510" s="330"/>
      <c r="EK510" s="330"/>
      <c r="EL510" s="330"/>
      <c r="EM510" s="330"/>
      <c r="EN510" s="330"/>
      <c r="EO510" s="330"/>
      <c r="EP510" s="330"/>
      <c r="EQ510" s="330"/>
      <c r="ER510" s="330"/>
      <c r="ES510" s="330"/>
      <c r="ET510" s="330"/>
      <c r="EU510" s="330"/>
      <c r="EV510" s="330"/>
      <c r="EW510" s="330"/>
      <c r="EX510" s="330"/>
      <c r="EY510" s="330"/>
      <c r="EZ510" s="330"/>
      <c r="FA510" s="330"/>
      <c r="FB510" s="330"/>
      <c r="FC510" s="330"/>
      <c r="FD510" s="330"/>
      <c r="FE510" s="330"/>
      <c r="FF510" s="330"/>
      <c r="FG510" s="330"/>
      <c r="FH510" s="330"/>
      <c r="FI510" s="330"/>
      <c r="FJ510" s="330"/>
      <c r="FK510" s="330"/>
      <c r="FL510" s="330"/>
      <c r="FM510" s="330"/>
      <c r="FN510" s="330"/>
      <c r="FO510" s="330"/>
      <c r="FP510" s="330"/>
      <c r="FQ510" s="330"/>
      <c r="FR510" s="330"/>
      <c r="FS510" s="330"/>
      <c r="FT510" s="330"/>
      <c r="FU510" s="330"/>
      <c r="FV510" s="330"/>
      <c r="FW510" s="330"/>
      <c r="FX510" s="330"/>
      <c r="FY510" s="330"/>
      <c r="FZ510" s="330"/>
      <c r="GA510" s="330"/>
      <c r="GB510" s="330"/>
      <c r="GC510" s="330"/>
      <c r="GD510" s="330"/>
      <c r="GE510" s="330"/>
      <c r="GF510" s="330"/>
      <c r="GG510" s="330"/>
      <c r="GH510" s="330"/>
      <c r="GI510" s="330"/>
      <c r="GJ510" s="330"/>
      <c r="GK510" s="330"/>
      <c r="GL510" s="330"/>
      <c r="GM510" s="330"/>
      <c r="GN510" s="330"/>
      <c r="GO510" s="330"/>
      <c r="GP510" s="330"/>
      <c r="GQ510" s="330"/>
      <c r="GR510" s="330"/>
      <c r="GS510" s="330"/>
      <c r="GT510" s="330"/>
      <c r="GU510" s="330"/>
      <c r="GV510" s="330"/>
      <c r="GW510" s="330"/>
      <c r="GX510" s="330"/>
      <c r="GY510" s="330"/>
      <c r="GZ510" s="330"/>
      <c r="HA510" s="330"/>
      <c r="HB510" s="330"/>
      <c r="HC510" s="330"/>
      <c r="HD510" s="330"/>
      <c r="HE510" s="330"/>
      <c r="HF510" s="330"/>
      <c r="HG510" s="330"/>
      <c r="HH510" s="330"/>
      <c r="HI510" s="330"/>
      <c r="HJ510" s="330"/>
      <c r="HK510" s="330"/>
      <c r="HL510" s="330"/>
      <c r="HM510" s="330"/>
      <c r="HN510" s="330"/>
      <c r="HO510" s="330"/>
      <c r="HP510" s="330"/>
      <c r="HQ510" s="330"/>
      <c r="HR510" s="330"/>
      <c r="HS510" s="330"/>
      <c r="HT510" s="330"/>
      <c r="HU510" s="330"/>
      <c r="HV510" s="330"/>
      <c r="HW510" s="330"/>
      <c r="HX510" s="330"/>
      <c r="HY510" s="330"/>
      <c r="HZ510" s="330"/>
      <c r="IA510" s="330"/>
      <c r="IB510" s="330"/>
      <c r="IC510" s="330"/>
      <c r="ID510" s="330"/>
      <c r="IE510" s="330"/>
      <c r="IF510" s="330"/>
      <c r="IG510" s="330"/>
      <c r="IH510" s="330"/>
      <c r="II510" s="330"/>
      <c r="IJ510" s="330"/>
      <c r="IK510" s="330"/>
      <c r="IL510" s="330"/>
      <c r="IM510" s="330"/>
      <c r="IN510" s="330"/>
      <c r="IO510" s="330"/>
      <c r="IP510" s="330"/>
      <c r="IQ510" s="330"/>
      <c r="IR510" s="330"/>
      <c r="IS510" s="330"/>
      <c r="IT510" s="330"/>
      <c r="IU510" s="330"/>
      <c r="IV510" s="330"/>
      <c r="IW510" s="330"/>
      <c r="IX510" s="330"/>
      <c r="IY510" s="330"/>
      <c r="IZ510" s="330"/>
      <c r="JA510" s="330"/>
      <c r="JB510" s="330"/>
      <c r="JC510" s="330"/>
      <c r="JD510" s="330"/>
      <c r="JE510" s="330"/>
      <c r="JF510" s="330"/>
      <c r="JG510" s="330"/>
      <c r="JH510" s="330"/>
      <c r="JI510" s="330"/>
      <c r="JJ510" s="330"/>
      <c r="JK510" s="330"/>
      <c r="JL510" s="330"/>
      <c r="JM510" s="330"/>
      <c r="JN510" s="330"/>
      <c r="JO510" s="330"/>
      <c r="JP510" s="330"/>
      <c r="JQ510" s="330"/>
      <c r="JR510" s="330"/>
      <c r="JS510" s="330"/>
      <c r="JT510" s="330"/>
      <c r="JU510" s="330"/>
      <c r="JV510" s="330"/>
      <c r="JW510" s="330"/>
      <c r="JX510" s="330"/>
      <c r="JY510" s="330"/>
      <c r="JZ510" s="330"/>
      <c r="KA510" s="330"/>
      <c r="KB510" s="330"/>
      <c r="KC510" s="330"/>
      <c r="KD510" s="330"/>
      <c r="KE510" s="330"/>
      <c r="KF510" s="330"/>
      <c r="KG510" s="330"/>
      <c r="KH510" s="330"/>
      <c r="KI510" s="330"/>
      <c r="KJ510" s="330"/>
      <c r="KK510" s="330"/>
      <c r="KL510" s="330"/>
    </row>
    <row r="511" spans="1:298" s="229" customFormat="1" ht="15" x14ac:dyDescent="0.25">
      <c r="A511" s="210"/>
      <c r="B511" s="331" t="s">
        <v>432</v>
      </c>
      <c r="C511" s="462" t="s">
        <v>738</v>
      </c>
      <c r="D511" s="462"/>
      <c r="E511" s="462"/>
      <c r="F511" s="462"/>
      <c r="G511" s="462"/>
      <c r="H511" s="462"/>
      <c r="I511" s="463" t="s">
        <v>531</v>
      </c>
      <c r="J511" s="463"/>
      <c r="K511" s="463"/>
      <c r="L511" s="463"/>
      <c r="M511" s="463"/>
      <c r="N511" s="463"/>
      <c r="O511" s="209"/>
      <c r="P511" s="209"/>
      <c r="Q511" s="217"/>
      <c r="R511" s="217"/>
      <c r="S511" s="209"/>
      <c r="T511" s="209"/>
      <c r="U511" s="209"/>
      <c r="V511" s="209"/>
      <c r="W511" s="209"/>
      <c r="X511" s="209"/>
      <c r="Y511" s="209"/>
      <c r="Z511" s="209"/>
      <c r="AA511" s="209"/>
      <c r="AB511" s="214"/>
      <c r="AC511" s="214"/>
      <c r="AD511" s="214"/>
      <c r="AE511" s="214"/>
      <c r="AF511" s="214"/>
      <c r="AG511" s="214"/>
      <c r="AH511" s="214"/>
      <c r="AI511" s="214"/>
      <c r="AJ511" s="214"/>
      <c r="AK511" s="214"/>
      <c r="AL511" s="214"/>
      <c r="AM511" s="214"/>
      <c r="AN511" s="214"/>
      <c r="AO511" s="214"/>
      <c r="AP511" s="214"/>
      <c r="AQ511" s="214"/>
      <c r="AR511" s="214"/>
      <c r="AS511" s="214"/>
      <c r="AT511" s="214"/>
      <c r="AU511" s="214"/>
      <c r="AV511" s="214"/>
      <c r="AW511" s="214"/>
      <c r="AX511" s="214"/>
      <c r="AY511" s="214"/>
      <c r="AZ511" s="214"/>
      <c r="BA511" s="214"/>
      <c r="BB511" s="214"/>
      <c r="BC511" s="214"/>
      <c r="BD511" s="214"/>
      <c r="BE511" s="214"/>
      <c r="BF511" s="214"/>
      <c r="BG511" s="214"/>
      <c r="BH511" s="214"/>
      <c r="BI511" s="214"/>
      <c r="BJ511" s="214"/>
      <c r="BK511" s="214"/>
      <c r="BL511" s="214"/>
      <c r="BM511" s="214"/>
      <c r="BN511" s="214"/>
      <c r="BO511" s="214"/>
      <c r="BP511" s="214"/>
      <c r="BQ511" s="214"/>
      <c r="BR511" s="214"/>
      <c r="BS511" s="214"/>
      <c r="BT511" s="214"/>
      <c r="BU511" s="214"/>
      <c r="BV511" s="214"/>
      <c r="BW511" s="214"/>
      <c r="BX511" s="214"/>
      <c r="BY511" s="214"/>
      <c r="BZ511" s="214"/>
      <c r="CA511" s="214"/>
      <c r="CB511" s="214"/>
      <c r="CC511" s="214"/>
      <c r="CD511" s="214"/>
      <c r="CE511" s="214"/>
      <c r="CF511" s="214"/>
      <c r="CG511" s="214"/>
      <c r="CH511" s="214"/>
      <c r="CI511" s="214"/>
      <c r="CJ511" s="214"/>
      <c r="CK511" s="214"/>
      <c r="CL511" s="214"/>
      <c r="CM511" s="214"/>
      <c r="CN511" s="214"/>
      <c r="CO511" s="214"/>
      <c r="CP511" s="214"/>
      <c r="CQ511" s="214"/>
      <c r="CR511" s="214"/>
      <c r="CS511" s="214"/>
      <c r="CT511" s="214"/>
      <c r="CU511" s="214"/>
      <c r="CV511" s="214"/>
      <c r="CW511" s="214"/>
      <c r="CX511" s="214"/>
      <c r="CY511" s="214"/>
      <c r="CZ511" s="214"/>
      <c r="DA511" s="214"/>
      <c r="DB511" s="214"/>
      <c r="DC511" s="214"/>
      <c r="DD511" s="214"/>
      <c r="DE511" s="214"/>
      <c r="DF511" s="214"/>
      <c r="DG511" s="214"/>
      <c r="DH511" s="214"/>
      <c r="DI511" s="214"/>
      <c r="DJ511" s="214"/>
      <c r="DK511" s="214"/>
      <c r="DL511" s="214"/>
      <c r="DM511" s="214"/>
      <c r="DN511" s="214"/>
      <c r="DO511" s="214"/>
      <c r="DP511" s="214"/>
      <c r="DQ511" s="214"/>
      <c r="DR511" s="214"/>
      <c r="DS511" s="214"/>
      <c r="DT511" s="214"/>
      <c r="DU511" s="214"/>
      <c r="DV511" s="214"/>
      <c r="DW511" s="214"/>
      <c r="DX511" s="214"/>
      <c r="DY511" s="214"/>
      <c r="DZ511" s="214"/>
      <c r="EA511" s="214"/>
      <c r="EB511" s="214"/>
      <c r="EC511" s="214"/>
      <c r="ED511" s="214"/>
      <c r="EE511" s="214"/>
      <c r="EF511" s="214"/>
      <c r="EG511" s="214"/>
      <c r="EH511" s="214"/>
      <c r="EI511" s="214"/>
      <c r="EJ511" s="214"/>
      <c r="EK511" s="214"/>
      <c r="EL511" s="214"/>
      <c r="EM511" s="214"/>
      <c r="EN511" s="214"/>
      <c r="EO511" s="214"/>
      <c r="EP511" s="214"/>
      <c r="EQ511" s="214"/>
      <c r="ER511" s="214"/>
      <c r="ES511" s="214"/>
      <c r="ET511" s="214"/>
      <c r="EU511" s="214"/>
      <c r="EV511" s="214"/>
      <c r="EW511" s="214"/>
      <c r="EX511" s="214"/>
      <c r="EY511" s="214"/>
      <c r="EZ511" s="214"/>
      <c r="FA511" s="214"/>
      <c r="FB511" s="214"/>
      <c r="FC511" s="214"/>
      <c r="FD511" s="214"/>
      <c r="FE511" s="214"/>
      <c r="FF511" s="214"/>
      <c r="FG511" s="214"/>
      <c r="FH511" s="214"/>
      <c r="FI511" s="214"/>
      <c r="FJ511" s="214"/>
      <c r="FK511" s="214"/>
      <c r="FL511" s="214"/>
      <c r="FM511" s="214"/>
      <c r="FN511" s="214"/>
      <c r="FO511" s="214"/>
      <c r="FP511" s="214"/>
      <c r="FQ511" s="214"/>
      <c r="FR511" s="214"/>
      <c r="FS511" s="214"/>
      <c r="FT511" s="214"/>
      <c r="FU511" s="214"/>
      <c r="FV511" s="214"/>
      <c r="FW511" s="214"/>
      <c r="FX511" s="214"/>
      <c r="FY511" s="214"/>
      <c r="FZ511" s="214"/>
      <c r="GA511" s="214"/>
      <c r="GB511" s="214"/>
      <c r="GC511" s="214"/>
      <c r="GD511" s="214"/>
      <c r="GE511" s="214"/>
      <c r="GF511" s="214"/>
      <c r="GG511" s="214"/>
      <c r="GH511" s="214"/>
      <c r="GI511" s="214"/>
      <c r="GJ511" s="214"/>
      <c r="GK511" s="214"/>
      <c r="GL511" s="214"/>
      <c r="GM511" s="214"/>
      <c r="GN511" s="214"/>
      <c r="GO511" s="214"/>
      <c r="GP511" s="214"/>
      <c r="GQ511" s="214"/>
      <c r="GR511" s="214"/>
      <c r="GS511" s="214"/>
      <c r="GT511" s="214"/>
      <c r="GU511" s="214"/>
      <c r="GV511" s="214"/>
      <c r="GW511" s="214"/>
      <c r="GX511" s="214"/>
      <c r="GY511" s="214"/>
      <c r="GZ511" s="214"/>
      <c r="HA511" s="214"/>
      <c r="HB511" s="214"/>
      <c r="HC511" s="214"/>
      <c r="HD511" s="214"/>
      <c r="HE511" s="214"/>
      <c r="HF511" s="214"/>
      <c r="HG511" s="214"/>
      <c r="HH511" s="214"/>
      <c r="HI511" s="214"/>
      <c r="HJ511" s="214"/>
      <c r="HK511" s="214"/>
      <c r="HL511" s="214"/>
      <c r="HM511" s="214"/>
      <c r="HN511" s="214"/>
      <c r="HO511" s="214"/>
      <c r="HP511" s="214"/>
      <c r="HQ511" s="214"/>
      <c r="HR511" s="214"/>
      <c r="HS511" s="214"/>
      <c r="HT511" s="214"/>
      <c r="HU511" s="214"/>
      <c r="HV511" s="214"/>
      <c r="HW511" s="214"/>
      <c r="HX511" s="214"/>
      <c r="HY511" s="214"/>
      <c r="HZ511" s="214"/>
      <c r="IA511" s="214"/>
      <c r="IB511" s="214"/>
      <c r="IC511" s="214"/>
      <c r="ID511" s="214"/>
      <c r="IE511" s="214"/>
      <c r="IF511" s="214"/>
      <c r="IG511" s="214"/>
      <c r="IH511" s="214"/>
      <c r="II511" s="214"/>
      <c r="IJ511" s="214"/>
      <c r="IK511" s="214"/>
      <c r="IL511" s="214"/>
      <c r="IM511" s="214"/>
      <c r="IN511" s="214"/>
      <c r="IO511" s="214"/>
      <c r="IP511" s="214"/>
      <c r="IQ511" s="214"/>
      <c r="IR511" s="214"/>
      <c r="IS511" s="214"/>
      <c r="IT511" s="214"/>
      <c r="IU511" s="214"/>
      <c r="IV511" s="214"/>
      <c r="IW511" s="214"/>
      <c r="IX511" s="214"/>
      <c r="IY511" s="214"/>
      <c r="IZ511" s="214"/>
      <c r="JA511" s="214"/>
      <c r="JB511" s="214"/>
      <c r="JC511" s="214"/>
      <c r="JD511" s="214"/>
      <c r="JE511" s="214"/>
      <c r="JF511" s="214"/>
      <c r="JG511" s="214"/>
      <c r="JH511" s="214"/>
      <c r="JI511" s="214"/>
      <c r="JJ511" s="214"/>
      <c r="JK511" s="214"/>
      <c r="JL511" s="214"/>
      <c r="JM511" s="214"/>
      <c r="JN511" s="214"/>
      <c r="JO511" s="214" t="s">
        <v>469</v>
      </c>
      <c r="JP511" s="214" t="s">
        <v>469</v>
      </c>
      <c r="JQ511" s="214" t="s">
        <v>469</v>
      </c>
      <c r="JR511" s="214" t="s">
        <v>469</v>
      </c>
      <c r="JS511" s="214" t="s">
        <v>469</v>
      </c>
      <c r="JT511" s="214" t="s">
        <v>469</v>
      </c>
      <c r="JU511" s="214" t="s">
        <v>469</v>
      </c>
      <c r="JV511" s="214" t="s">
        <v>469</v>
      </c>
      <c r="JW511" s="214" t="s">
        <v>469</v>
      </c>
      <c r="JX511" s="214" t="s">
        <v>469</v>
      </c>
      <c r="JY511" s="214" t="s">
        <v>469</v>
      </c>
      <c r="JZ511" s="214" t="s">
        <v>469</v>
      </c>
      <c r="KA511" s="214"/>
      <c r="KB511" s="214"/>
      <c r="KC511" s="214"/>
      <c r="KD511" s="214"/>
      <c r="KE511" s="214"/>
      <c r="KF511" s="214"/>
      <c r="KG511" s="214"/>
      <c r="KH511" s="214"/>
      <c r="KI511" s="214"/>
      <c r="KJ511" s="214"/>
      <c r="KK511" s="214"/>
      <c r="KL511" s="214"/>
    </row>
    <row r="512" spans="1:298" s="332" customFormat="1" ht="31.5" customHeight="1" x14ac:dyDescent="0.25">
      <c r="A512" s="219"/>
      <c r="B512" s="331"/>
      <c r="C512" s="461" t="s">
        <v>433</v>
      </c>
      <c r="D512" s="461"/>
      <c r="E512" s="461"/>
      <c r="F512" s="461"/>
      <c r="G512" s="461"/>
      <c r="H512" s="461"/>
      <c r="I512" s="461"/>
      <c r="J512" s="461"/>
      <c r="K512" s="461"/>
      <c r="L512" s="461"/>
      <c r="M512" s="461"/>
      <c r="N512" s="461"/>
      <c r="Q512" s="333"/>
      <c r="R512" s="333"/>
      <c r="AB512" s="334"/>
      <c r="AC512" s="334"/>
      <c r="AD512" s="334"/>
      <c r="AE512" s="334"/>
      <c r="AF512" s="334"/>
      <c r="AG512" s="334"/>
      <c r="AH512" s="334"/>
      <c r="AI512" s="334"/>
      <c r="AJ512" s="334"/>
      <c r="AK512" s="334"/>
      <c r="AL512" s="334"/>
      <c r="AM512" s="334"/>
      <c r="AN512" s="334"/>
      <c r="AO512" s="334"/>
      <c r="AP512" s="334"/>
      <c r="AQ512" s="334"/>
      <c r="AR512" s="334"/>
      <c r="AS512" s="334"/>
      <c r="AT512" s="334"/>
      <c r="AU512" s="334"/>
      <c r="AV512" s="334"/>
      <c r="AW512" s="334"/>
      <c r="AX512" s="334"/>
      <c r="AY512" s="334"/>
      <c r="AZ512" s="334"/>
      <c r="BA512" s="334"/>
      <c r="BB512" s="334"/>
      <c r="BC512" s="334"/>
      <c r="BD512" s="334"/>
      <c r="BE512" s="334"/>
      <c r="BF512" s="334"/>
      <c r="BG512" s="334"/>
      <c r="BH512" s="334"/>
      <c r="BI512" s="334"/>
      <c r="BJ512" s="334"/>
      <c r="BK512" s="334"/>
      <c r="BL512" s="334"/>
      <c r="BM512" s="334"/>
      <c r="BN512" s="334"/>
      <c r="BO512" s="334"/>
      <c r="BP512" s="334"/>
      <c r="BQ512" s="334"/>
      <c r="BR512" s="334"/>
      <c r="BS512" s="334"/>
      <c r="BT512" s="334"/>
      <c r="BU512" s="334"/>
      <c r="BV512" s="334"/>
      <c r="BW512" s="334"/>
      <c r="BX512" s="334"/>
      <c r="BY512" s="334"/>
      <c r="BZ512" s="334"/>
      <c r="CA512" s="334"/>
      <c r="CB512" s="334"/>
      <c r="CC512" s="334"/>
      <c r="CD512" s="334"/>
      <c r="CE512" s="334"/>
      <c r="CF512" s="334"/>
      <c r="CG512" s="334"/>
      <c r="CH512" s="334"/>
      <c r="CI512" s="334"/>
      <c r="CJ512" s="334"/>
      <c r="CK512" s="334"/>
      <c r="CL512" s="334"/>
      <c r="CM512" s="334"/>
      <c r="CN512" s="334"/>
      <c r="CO512" s="334"/>
      <c r="CP512" s="334"/>
      <c r="CQ512" s="334"/>
      <c r="CR512" s="334"/>
      <c r="CS512" s="334"/>
      <c r="CT512" s="334"/>
      <c r="CU512" s="334"/>
      <c r="CV512" s="334"/>
      <c r="CW512" s="334"/>
      <c r="CX512" s="334"/>
      <c r="CY512" s="334"/>
      <c r="CZ512" s="334"/>
      <c r="DA512" s="334"/>
      <c r="DB512" s="334"/>
      <c r="DC512" s="334"/>
      <c r="DD512" s="334"/>
      <c r="DE512" s="334"/>
      <c r="DF512" s="334"/>
      <c r="DG512" s="334"/>
      <c r="DH512" s="334"/>
      <c r="DI512" s="334"/>
      <c r="DJ512" s="334"/>
      <c r="DK512" s="334"/>
      <c r="DL512" s="334"/>
      <c r="DM512" s="334"/>
      <c r="DN512" s="334"/>
      <c r="DO512" s="334"/>
      <c r="DP512" s="334"/>
      <c r="DQ512" s="334"/>
      <c r="DR512" s="334"/>
      <c r="DS512" s="334"/>
      <c r="DT512" s="334"/>
      <c r="DU512" s="334"/>
      <c r="DV512" s="334"/>
      <c r="DW512" s="334"/>
      <c r="DX512" s="334"/>
      <c r="DY512" s="334"/>
      <c r="DZ512" s="334"/>
      <c r="EA512" s="334"/>
      <c r="EB512" s="334"/>
      <c r="EC512" s="334"/>
      <c r="ED512" s="334"/>
      <c r="EE512" s="334"/>
      <c r="EF512" s="334"/>
      <c r="EG512" s="334"/>
      <c r="EH512" s="334"/>
      <c r="EI512" s="334"/>
      <c r="EJ512" s="334"/>
      <c r="EK512" s="334"/>
      <c r="EL512" s="334"/>
      <c r="EM512" s="334"/>
      <c r="EN512" s="334"/>
      <c r="EO512" s="334"/>
      <c r="EP512" s="334"/>
      <c r="EQ512" s="334"/>
      <c r="ER512" s="334"/>
      <c r="ES512" s="334"/>
      <c r="ET512" s="334"/>
      <c r="EU512" s="334"/>
      <c r="EV512" s="334"/>
      <c r="EW512" s="334"/>
      <c r="EX512" s="334"/>
      <c r="EY512" s="334"/>
      <c r="EZ512" s="334"/>
      <c r="FA512" s="334"/>
      <c r="FB512" s="334"/>
      <c r="FC512" s="334"/>
      <c r="FD512" s="334"/>
      <c r="FE512" s="334"/>
      <c r="FF512" s="334"/>
      <c r="FG512" s="334"/>
      <c r="FH512" s="334"/>
      <c r="FI512" s="334"/>
      <c r="FJ512" s="334"/>
      <c r="FK512" s="334"/>
      <c r="FL512" s="334"/>
      <c r="FM512" s="334"/>
      <c r="FN512" s="334"/>
      <c r="FO512" s="334"/>
      <c r="FP512" s="334"/>
      <c r="FQ512" s="334"/>
      <c r="FR512" s="334"/>
      <c r="FS512" s="334"/>
      <c r="FT512" s="334"/>
      <c r="FU512" s="334"/>
      <c r="FV512" s="334"/>
      <c r="FW512" s="334"/>
      <c r="FX512" s="334"/>
      <c r="FY512" s="334"/>
      <c r="FZ512" s="334"/>
      <c r="GA512" s="334"/>
      <c r="GB512" s="334"/>
      <c r="GC512" s="334"/>
      <c r="GD512" s="334"/>
      <c r="GE512" s="334"/>
      <c r="GF512" s="334"/>
      <c r="GG512" s="334"/>
      <c r="GH512" s="334"/>
      <c r="GI512" s="334"/>
      <c r="GJ512" s="334"/>
      <c r="GK512" s="334"/>
      <c r="GL512" s="334"/>
      <c r="GM512" s="334"/>
      <c r="GN512" s="334"/>
      <c r="GO512" s="334"/>
      <c r="GP512" s="334"/>
      <c r="GQ512" s="334"/>
      <c r="GR512" s="334"/>
      <c r="GS512" s="334"/>
      <c r="GT512" s="334"/>
      <c r="GU512" s="334"/>
      <c r="GV512" s="334"/>
      <c r="GW512" s="334"/>
      <c r="GX512" s="334"/>
      <c r="GY512" s="334"/>
      <c r="GZ512" s="334"/>
      <c r="HA512" s="334"/>
      <c r="HB512" s="334"/>
      <c r="HC512" s="334"/>
      <c r="HD512" s="334"/>
      <c r="HE512" s="334"/>
      <c r="HF512" s="334"/>
      <c r="HG512" s="334"/>
      <c r="HH512" s="334"/>
      <c r="HI512" s="334"/>
      <c r="HJ512" s="334"/>
      <c r="HK512" s="334"/>
      <c r="HL512" s="334"/>
      <c r="HM512" s="334"/>
      <c r="HN512" s="334"/>
      <c r="HO512" s="334"/>
      <c r="HP512" s="334"/>
      <c r="HQ512" s="334"/>
      <c r="HR512" s="334"/>
      <c r="HS512" s="334"/>
      <c r="HT512" s="334"/>
      <c r="HU512" s="334"/>
      <c r="HV512" s="334"/>
      <c r="HW512" s="334"/>
      <c r="HX512" s="334"/>
      <c r="HY512" s="334"/>
      <c r="HZ512" s="334"/>
      <c r="IA512" s="334"/>
      <c r="IB512" s="334"/>
      <c r="IC512" s="334"/>
      <c r="ID512" s="334"/>
      <c r="IE512" s="334"/>
      <c r="IF512" s="334"/>
      <c r="IG512" s="334"/>
      <c r="IH512" s="334"/>
      <c r="II512" s="334"/>
      <c r="IJ512" s="334"/>
      <c r="IK512" s="334"/>
      <c r="IL512" s="334"/>
      <c r="IM512" s="334"/>
      <c r="IN512" s="334"/>
      <c r="IO512" s="334"/>
      <c r="IP512" s="334"/>
      <c r="IQ512" s="334"/>
      <c r="IR512" s="334"/>
      <c r="IS512" s="334"/>
      <c r="IT512" s="334"/>
      <c r="IU512" s="334"/>
      <c r="IV512" s="334"/>
      <c r="IW512" s="334"/>
      <c r="IX512" s="334"/>
      <c r="IY512" s="334"/>
      <c r="IZ512" s="334"/>
      <c r="JA512" s="334"/>
      <c r="JB512" s="334"/>
      <c r="JC512" s="334"/>
      <c r="JD512" s="334"/>
      <c r="JE512" s="334"/>
      <c r="JF512" s="334"/>
      <c r="JG512" s="334"/>
      <c r="JH512" s="334"/>
      <c r="JI512" s="334"/>
      <c r="JJ512" s="334"/>
      <c r="JK512" s="334"/>
      <c r="JL512" s="334"/>
      <c r="JM512" s="334"/>
      <c r="JN512" s="334"/>
      <c r="JO512" s="334"/>
      <c r="JP512" s="334"/>
      <c r="JQ512" s="334"/>
      <c r="JR512" s="334"/>
      <c r="JS512" s="334"/>
      <c r="JT512" s="334"/>
      <c r="JU512" s="334"/>
      <c r="JV512" s="334"/>
      <c r="JW512" s="334"/>
      <c r="JX512" s="334"/>
      <c r="JY512" s="334"/>
      <c r="JZ512" s="334"/>
      <c r="KA512" s="334"/>
      <c r="KB512" s="334"/>
      <c r="KC512" s="334"/>
      <c r="KD512" s="334"/>
      <c r="KE512" s="334"/>
      <c r="KF512" s="334"/>
      <c r="KG512" s="334"/>
      <c r="KH512" s="334"/>
      <c r="KI512" s="334"/>
      <c r="KJ512" s="334"/>
      <c r="KK512" s="334"/>
      <c r="KL512" s="334"/>
    </row>
    <row r="513" spans="1:298" s="229" customFormat="1" ht="15" x14ac:dyDescent="0.25">
      <c r="A513" s="210"/>
      <c r="B513" s="331" t="s">
        <v>434</v>
      </c>
      <c r="C513" s="462" t="s">
        <v>739</v>
      </c>
      <c r="D513" s="462"/>
      <c r="E513" s="462"/>
      <c r="F513" s="462"/>
      <c r="G513" s="462"/>
      <c r="H513" s="462"/>
      <c r="I513" s="463" t="s">
        <v>740</v>
      </c>
      <c r="J513" s="463"/>
      <c r="K513" s="463"/>
      <c r="L513" s="463"/>
      <c r="M513" s="463"/>
      <c r="N513" s="463"/>
      <c r="O513" s="209"/>
      <c r="P513" s="209"/>
      <c r="Q513" s="217"/>
      <c r="R513" s="217"/>
      <c r="S513" s="209"/>
      <c r="T513" s="209"/>
      <c r="U513" s="209"/>
      <c r="V513" s="209"/>
      <c r="W513" s="209"/>
      <c r="X513" s="209"/>
      <c r="Y513" s="209"/>
      <c r="Z513" s="209"/>
      <c r="AA513" s="209"/>
      <c r="AB513" s="214"/>
      <c r="AC513" s="214"/>
      <c r="AD513" s="214"/>
      <c r="AE513" s="214"/>
      <c r="AF513" s="214"/>
      <c r="AG513" s="214"/>
      <c r="AH513" s="214"/>
      <c r="AI513" s="214"/>
      <c r="AJ513" s="214"/>
      <c r="AK513" s="214"/>
      <c r="AL513" s="214"/>
      <c r="AM513" s="214"/>
      <c r="AN513" s="214"/>
      <c r="AO513" s="214"/>
      <c r="AP513" s="214"/>
      <c r="AQ513" s="214"/>
      <c r="AR513" s="214"/>
      <c r="AS513" s="214"/>
      <c r="AT513" s="214"/>
      <c r="AU513" s="214"/>
      <c r="AV513" s="214"/>
      <c r="AW513" s="214"/>
      <c r="AX513" s="214"/>
      <c r="AY513" s="214"/>
      <c r="AZ513" s="214"/>
      <c r="BA513" s="214"/>
      <c r="BB513" s="214"/>
      <c r="BC513" s="214"/>
      <c r="BD513" s="214"/>
      <c r="BE513" s="214"/>
      <c r="BF513" s="214"/>
      <c r="BG513" s="214"/>
      <c r="BH513" s="214"/>
      <c r="BI513" s="214"/>
      <c r="BJ513" s="214"/>
      <c r="BK513" s="214"/>
      <c r="BL513" s="214"/>
      <c r="BM513" s="214"/>
      <c r="BN513" s="214"/>
      <c r="BO513" s="214"/>
      <c r="BP513" s="214"/>
      <c r="BQ513" s="214"/>
      <c r="BR513" s="214"/>
      <c r="BS513" s="214"/>
      <c r="BT513" s="214"/>
      <c r="BU513" s="214"/>
      <c r="BV513" s="214"/>
      <c r="BW513" s="214"/>
      <c r="BX513" s="214"/>
      <c r="BY513" s="214"/>
      <c r="BZ513" s="214"/>
      <c r="CA513" s="214"/>
      <c r="CB513" s="214"/>
      <c r="CC513" s="214"/>
      <c r="CD513" s="214"/>
      <c r="CE513" s="214"/>
      <c r="CF513" s="214"/>
      <c r="CG513" s="214"/>
      <c r="CH513" s="214"/>
      <c r="CI513" s="214"/>
      <c r="CJ513" s="214"/>
      <c r="CK513" s="214"/>
      <c r="CL513" s="214"/>
      <c r="CM513" s="214"/>
      <c r="CN513" s="214"/>
      <c r="CO513" s="214"/>
      <c r="CP513" s="214"/>
      <c r="CQ513" s="214"/>
      <c r="CR513" s="214"/>
      <c r="CS513" s="214"/>
      <c r="CT513" s="214"/>
      <c r="CU513" s="214"/>
      <c r="CV513" s="214"/>
      <c r="CW513" s="214"/>
      <c r="CX513" s="214"/>
      <c r="CY513" s="214"/>
      <c r="CZ513" s="214"/>
      <c r="DA513" s="214"/>
      <c r="DB513" s="214"/>
      <c r="DC513" s="214"/>
      <c r="DD513" s="214"/>
      <c r="DE513" s="214"/>
      <c r="DF513" s="214"/>
      <c r="DG513" s="214"/>
      <c r="DH513" s="214"/>
      <c r="DI513" s="214"/>
      <c r="DJ513" s="214"/>
      <c r="DK513" s="214"/>
      <c r="DL513" s="214"/>
      <c r="DM513" s="214"/>
      <c r="DN513" s="214"/>
      <c r="DO513" s="214"/>
      <c r="DP513" s="214"/>
      <c r="DQ513" s="214"/>
      <c r="DR513" s="214"/>
      <c r="DS513" s="214"/>
      <c r="DT513" s="214"/>
      <c r="DU513" s="214"/>
      <c r="DV513" s="214"/>
      <c r="DW513" s="214"/>
      <c r="DX513" s="214"/>
      <c r="DY513" s="214"/>
      <c r="DZ513" s="214"/>
      <c r="EA513" s="214"/>
      <c r="EB513" s="214"/>
      <c r="EC513" s="214"/>
      <c r="ED513" s="214"/>
      <c r="EE513" s="214"/>
      <c r="EF513" s="214"/>
      <c r="EG513" s="214"/>
      <c r="EH513" s="214"/>
      <c r="EI513" s="214"/>
      <c r="EJ513" s="214"/>
      <c r="EK513" s="214"/>
      <c r="EL513" s="214"/>
      <c r="EM513" s="214"/>
      <c r="EN513" s="214"/>
      <c r="EO513" s="214"/>
      <c r="EP513" s="214"/>
      <c r="EQ513" s="214"/>
      <c r="ER513" s="214"/>
      <c r="ES513" s="214"/>
      <c r="ET513" s="214"/>
      <c r="EU513" s="214"/>
      <c r="EV513" s="214"/>
      <c r="EW513" s="214"/>
      <c r="EX513" s="214"/>
      <c r="EY513" s="214"/>
      <c r="EZ513" s="214"/>
      <c r="FA513" s="214"/>
      <c r="FB513" s="214"/>
      <c r="FC513" s="214"/>
      <c r="FD513" s="214"/>
      <c r="FE513" s="214"/>
      <c r="FF513" s="214"/>
      <c r="FG513" s="214"/>
      <c r="FH513" s="214"/>
      <c r="FI513" s="214"/>
      <c r="FJ513" s="214"/>
      <c r="FK513" s="214"/>
      <c r="FL513" s="214"/>
      <c r="FM513" s="214"/>
      <c r="FN513" s="214"/>
      <c r="FO513" s="214"/>
      <c r="FP513" s="214"/>
      <c r="FQ513" s="214"/>
      <c r="FR513" s="214"/>
      <c r="FS513" s="214"/>
      <c r="FT513" s="214"/>
      <c r="FU513" s="214"/>
      <c r="FV513" s="214"/>
      <c r="FW513" s="214"/>
      <c r="FX513" s="214"/>
      <c r="FY513" s="214"/>
      <c r="FZ513" s="214"/>
      <c r="GA513" s="214"/>
      <c r="GB513" s="214"/>
      <c r="GC513" s="214"/>
      <c r="GD513" s="214"/>
      <c r="GE513" s="214"/>
      <c r="GF513" s="214"/>
      <c r="GG513" s="214"/>
      <c r="GH513" s="214"/>
      <c r="GI513" s="214"/>
      <c r="GJ513" s="214"/>
      <c r="GK513" s="214"/>
      <c r="GL513" s="214"/>
      <c r="GM513" s="214"/>
      <c r="GN513" s="214"/>
      <c r="GO513" s="214"/>
      <c r="GP513" s="214"/>
      <c r="GQ513" s="214"/>
      <c r="GR513" s="214"/>
      <c r="GS513" s="214"/>
      <c r="GT513" s="214"/>
      <c r="GU513" s="214"/>
      <c r="GV513" s="214"/>
      <c r="GW513" s="214"/>
      <c r="GX513" s="214"/>
      <c r="GY513" s="214"/>
      <c r="GZ513" s="214"/>
      <c r="HA513" s="214"/>
      <c r="HB513" s="214"/>
      <c r="HC513" s="214"/>
      <c r="HD513" s="214"/>
      <c r="HE513" s="214"/>
      <c r="HF513" s="214"/>
      <c r="HG513" s="214"/>
      <c r="HH513" s="214"/>
      <c r="HI513" s="214"/>
      <c r="HJ513" s="214"/>
      <c r="HK513" s="214"/>
      <c r="HL513" s="214"/>
      <c r="HM513" s="214"/>
      <c r="HN513" s="214"/>
      <c r="HO513" s="214"/>
      <c r="HP513" s="214"/>
      <c r="HQ513" s="214"/>
      <c r="HR513" s="214"/>
      <c r="HS513" s="214"/>
      <c r="HT513" s="214"/>
      <c r="HU513" s="214"/>
      <c r="HV513" s="214"/>
      <c r="HW513" s="214"/>
      <c r="HX513" s="214"/>
      <c r="HY513" s="214"/>
      <c r="HZ513" s="214"/>
      <c r="IA513" s="214"/>
      <c r="IB513" s="214"/>
      <c r="IC513" s="214"/>
      <c r="ID513" s="214"/>
      <c r="IE513" s="214"/>
      <c r="IF513" s="214"/>
      <c r="IG513" s="214"/>
      <c r="IH513" s="214"/>
      <c r="II513" s="214"/>
      <c r="IJ513" s="214"/>
      <c r="IK513" s="214"/>
      <c r="IL513" s="214"/>
      <c r="IM513" s="214"/>
      <c r="IN513" s="214"/>
      <c r="IO513" s="214"/>
      <c r="IP513" s="214"/>
      <c r="IQ513" s="214"/>
      <c r="IR513" s="214"/>
      <c r="IS513" s="214"/>
      <c r="IT513" s="214"/>
      <c r="IU513" s="214"/>
      <c r="IV513" s="214"/>
      <c r="IW513" s="214"/>
      <c r="IX513" s="214"/>
      <c r="IY513" s="214"/>
      <c r="IZ513" s="214"/>
      <c r="JA513" s="214"/>
      <c r="JB513" s="214"/>
      <c r="JC513" s="214"/>
      <c r="JD513" s="214"/>
      <c r="JE513" s="214"/>
      <c r="JF513" s="214"/>
      <c r="JG513" s="214"/>
      <c r="JH513" s="214"/>
      <c r="JI513" s="214"/>
      <c r="JJ513" s="214"/>
      <c r="JK513" s="214"/>
      <c r="JL513" s="214"/>
      <c r="JM513" s="214"/>
      <c r="JN513" s="214"/>
      <c r="JO513" s="214"/>
      <c r="JP513" s="214"/>
      <c r="JQ513" s="214"/>
      <c r="JR513" s="214"/>
      <c r="JS513" s="214"/>
      <c r="JT513" s="214"/>
      <c r="JU513" s="214"/>
      <c r="JV513" s="214"/>
      <c r="JW513" s="214"/>
      <c r="JX513" s="214"/>
      <c r="JY513" s="214"/>
      <c r="JZ513" s="214"/>
      <c r="KA513" s="214" t="s">
        <v>469</v>
      </c>
      <c r="KB513" s="214" t="s">
        <v>469</v>
      </c>
      <c r="KC513" s="214" t="s">
        <v>469</v>
      </c>
      <c r="KD513" s="214" t="s">
        <v>469</v>
      </c>
      <c r="KE513" s="214" t="s">
        <v>469</v>
      </c>
      <c r="KF513" s="214" t="s">
        <v>469</v>
      </c>
      <c r="KG513" s="214" t="s">
        <v>469</v>
      </c>
      <c r="KH513" s="214" t="s">
        <v>469</v>
      </c>
      <c r="KI513" s="214" t="s">
        <v>469</v>
      </c>
      <c r="KJ513" s="214" t="s">
        <v>469</v>
      </c>
      <c r="KK513" s="214" t="s">
        <v>469</v>
      </c>
      <c r="KL513" s="214" t="s">
        <v>469</v>
      </c>
    </row>
    <row r="514" spans="1:298" s="332" customFormat="1" ht="16.5" customHeight="1" x14ac:dyDescent="0.25">
      <c r="A514" s="219"/>
      <c r="C514" s="461" t="s">
        <v>433</v>
      </c>
      <c r="D514" s="461"/>
      <c r="E514" s="461"/>
      <c r="F514" s="461"/>
      <c r="G514" s="461"/>
      <c r="H514" s="461"/>
      <c r="I514" s="461"/>
      <c r="J514" s="461"/>
      <c r="K514" s="461"/>
      <c r="L514" s="461"/>
      <c r="M514" s="461"/>
      <c r="N514" s="461"/>
      <c r="Q514" s="333"/>
      <c r="R514" s="333"/>
      <c r="AB514" s="334"/>
      <c r="AC514" s="334"/>
      <c r="AD514" s="334"/>
      <c r="AE514" s="334"/>
      <c r="AF514" s="334"/>
      <c r="AG514" s="334"/>
      <c r="AH514" s="334"/>
      <c r="AI514" s="334"/>
      <c r="AJ514" s="334"/>
      <c r="AK514" s="334"/>
      <c r="AL514" s="334"/>
      <c r="AM514" s="334"/>
      <c r="AN514" s="334"/>
      <c r="AO514" s="334"/>
      <c r="AP514" s="334"/>
      <c r="AQ514" s="334"/>
      <c r="AR514" s="334"/>
      <c r="AS514" s="334"/>
      <c r="AT514" s="334"/>
      <c r="AU514" s="334"/>
      <c r="AV514" s="334"/>
      <c r="AW514" s="334"/>
      <c r="AX514" s="334"/>
      <c r="AY514" s="334"/>
      <c r="AZ514" s="334"/>
      <c r="BA514" s="334"/>
      <c r="BB514" s="334"/>
      <c r="BC514" s="334"/>
      <c r="BD514" s="334"/>
      <c r="BE514" s="334"/>
      <c r="BF514" s="334"/>
      <c r="BG514" s="334"/>
      <c r="BH514" s="334"/>
      <c r="BI514" s="334"/>
      <c r="BJ514" s="334"/>
      <c r="BK514" s="334"/>
      <c r="BL514" s="334"/>
      <c r="BM514" s="334"/>
      <c r="BN514" s="334"/>
      <c r="BO514" s="334"/>
      <c r="BP514" s="334"/>
      <c r="BQ514" s="334"/>
      <c r="BR514" s="334"/>
      <c r="BS514" s="334"/>
      <c r="BT514" s="334"/>
      <c r="BU514" s="334"/>
      <c r="BV514" s="334"/>
      <c r="BW514" s="334"/>
      <c r="BX514" s="334"/>
      <c r="BY514" s="334"/>
      <c r="BZ514" s="334"/>
      <c r="CA514" s="334"/>
      <c r="CB514" s="334"/>
      <c r="CC514" s="334"/>
      <c r="CD514" s="334"/>
      <c r="CE514" s="334"/>
      <c r="CF514" s="334"/>
      <c r="CG514" s="334"/>
      <c r="CH514" s="334"/>
      <c r="CI514" s="334"/>
      <c r="CJ514" s="334"/>
      <c r="CK514" s="334"/>
      <c r="CL514" s="334"/>
      <c r="CM514" s="334"/>
      <c r="CN514" s="334"/>
      <c r="CO514" s="334"/>
      <c r="CP514" s="334"/>
      <c r="CQ514" s="334"/>
      <c r="CR514" s="334"/>
      <c r="CS514" s="334"/>
      <c r="CT514" s="334"/>
      <c r="CU514" s="334"/>
      <c r="CV514" s="334"/>
      <c r="CW514" s="334"/>
      <c r="CX514" s="334"/>
      <c r="CY514" s="334"/>
      <c r="CZ514" s="334"/>
      <c r="DA514" s="334"/>
      <c r="DB514" s="334"/>
      <c r="DC514" s="334"/>
      <c r="DD514" s="334"/>
      <c r="DE514" s="334"/>
      <c r="DF514" s="334"/>
      <c r="DG514" s="334"/>
      <c r="DH514" s="334"/>
      <c r="DI514" s="334"/>
      <c r="DJ514" s="334"/>
      <c r="DK514" s="334"/>
      <c r="DL514" s="334"/>
      <c r="DM514" s="334"/>
      <c r="DN514" s="334"/>
      <c r="DO514" s="334"/>
      <c r="DP514" s="334"/>
      <c r="DQ514" s="334"/>
      <c r="DR514" s="334"/>
      <c r="DS514" s="334"/>
      <c r="DT514" s="334"/>
      <c r="DU514" s="334"/>
      <c r="DV514" s="334"/>
      <c r="DW514" s="334"/>
      <c r="DX514" s="334"/>
      <c r="DY514" s="334"/>
      <c r="DZ514" s="334"/>
      <c r="EA514" s="334"/>
      <c r="EB514" s="334"/>
      <c r="EC514" s="334"/>
      <c r="ED514" s="334"/>
      <c r="EE514" s="334"/>
      <c r="EF514" s="334"/>
      <c r="EG514" s="334"/>
      <c r="EH514" s="334"/>
      <c r="EI514" s="334"/>
      <c r="EJ514" s="334"/>
      <c r="EK514" s="334"/>
      <c r="EL514" s="334"/>
      <c r="EM514" s="334"/>
      <c r="EN514" s="334"/>
      <c r="EO514" s="334"/>
      <c r="EP514" s="334"/>
      <c r="EQ514" s="334"/>
      <c r="ER514" s="334"/>
      <c r="ES514" s="334"/>
      <c r="ET514" s="334"/>
      <c r="EU514" s="334"/>
      <c r="EV514" s="334"/>
      <c r="EW514" s="334"/>
      <c r="EX514" s="334"/>
      <c r="EY514" s="334"/>
      <c r="EZ514" s="334"/>
      <c r="FA514" s="334"/>
      <c r="FB514" s="334"/>
      <c r="FC514" s="334"/>
      <c r="FD514" s="334"/>
      <c r="FE514" s="334"/>
      <c r="FF514" s="334"/>
      <c r="FG514" s="334"/>
      <c r="FH514" s="334"/>
      <c r="FI514" s="334"/>
      <c r="FJ514" s="334"/>
      <c r="FK514" s="334"/>
      <c r="FL514" s="334"/>
      <c r="FM514" s="334"/>
      <c r="FN514" s="334"/>
      <c r="FO514" s="334"/>
      <c r="FP514" s="334"/>
      <c r="FQ514" s="334"/>
      <c r="FR514" s="334"/>
      <c r="FS514" s="334"/>
      <c r="FT514" s="334"/>
      <c r="FU514" s="334"/>
      <c r="FV514" s="334"/>
      <c r="FW514" s="334"/>
      <c r="FX514" s="334"/>
      <c r="FY514" s="334"/>
      <c r="FZ514" s="334"/>
      <c r="GA514" s="334"/>
      <c r="GB514" s="334"/>
      <c r="GC514" s="334"/>
      <c r="GD514" s="334"/>
      <c r="GE514" s="334"/>
      <c r="GF514" s="334"/>
      <c r="GG514" s="334"/>
      <c r="GH514" s="334"/>
      <c r="GI514" s="334"/>
      <c r="GJ514" s="334"/>
      <c r="GK514" s="334"/>
      <c r="GL514" s="334"/>
      <c r="GM514" s="334"/>
      <c r="GN514" s="334"/>
      <c r="GO514" s="334"/>
      <c r="GP514" s="334"/>
      <c r="GQ514" s="334"/>
      <c r="GR514" s="334"/>
      <c r="GS514" s="334"/>
      <c r="GT514" s="334"/>
      <c r="GU514" s="334"/>
      <c r="GV514" s="334"/>
      <c r="GW514" s="334"/>
      <c r="GX514" s="334"/>
      <c r="GY514" s="334"/>
      <c r="GZ514" s="334"/>
      <c r="HA514" s="334"/>
      <c r="HB514" s="334"/>
      <c r="HC514" s="334"/>
      <c r="HD514" s="334"/>
      <c r="HE514" s="334"/>
      <c r="HF514" s="334"/>
      <c r="HG514" s="334"/>
      <c r="HH514" s="334"/>
      <c r="HI514" s="334"/>
      <c r="HJ514" s="334"/>
      <c r="HK514" s="334"/>
      <c r="HL514" s="334"/>
      <c r="HM514" s="334"/>
      <c r="HN514" s="334"/>
      <c r="HO514" s="334"/>
      <c r="HP514" s="334"/>
      <c r="HQ514" s="334"/>
      <c r="HR514" s="334"/>
      <c r="HS514" s="334"/>
      <c r="HT514" s="334"/>
      <c r="HU514" s="334"/>
      <c r="HV514" s="334"/>
      <c r="HW514" s="334"/>
      <c r="HX514" s="334"/>
      <c r="HY514" s="334"/>
      <c r="HZ514" s="334"/>
      <c r="IA514" s="334"/>
      <c r="IB514" s="334"/>
      <c r="IC514" s="334"/>
      <c r="ID514" s="334"/>
      <c r="IE514" s="334"/>
      <c r="IF514" s="334"/>
      <c r="IG514" s="334"/>
      <c r="IH514" s="334"/>
      <c r="II514" s="334"/>
      <c r="IJ514" s="334"/>
      <c r="IK514" s="334"/>
      <c r="IL514" s="334"/>
      <c r="IM514" s="334"/>
      <c r="IN514" s="334"/>
      <c r="IO514" s="334"/>
      <c r="IP514" s="334"/>
      <c r="IQ514" s="334"/>
      <c r="IR514" s="334"/>
      <c r="IS514" s="334"/>
      <c r="IT514" s="334"/>
      <c r="IU514" s="334"/>
      <c r="IV514" s="334"/>
      <c r="IW514" s="334"/>
      <c r="IX514" s="334"/>
      <c r="IY514" s="334"/>
      <c r="IZ514" s="334"/>
      <c r="JA514" s="334"/>
      <c r="JB514" s="334"/>
      <c r="JC514" s="334"/>
      <c r="JD514" s="334"/>
      <c r="JE514" s="334"/>
      <c r="JF514" s="334"/>
      <c r="JG514" s="334"/>
      <c r="JH514" s="334"/>
      <c r="JI514" s="334"/>
      <c r="JJ514" s="334"/>
      <c r="JK514" s="334"/>
      <c r="JL514" s="334"/>
      <c r="JM514" s="334"/>
      <c r="JN514" s="334"/>
      <c r="JO514" s="334"/>
      <c r="JP514" s="334"/>
      <c r="JQ514" s="334"/>
      <c r="JR514" s="334"/>
      <c r="JS514" s="334"/>
      <c r="JT514" s="334"/>
      <c r="JU514" s="334"/>
      <c r="JV514" s="334"/>
      <c r="JW514" s="334"/>
      <c r="JX514" s="334"/>
      <c r="JY514" s="334"/>
      <c r="JZ514" s="334"/>
      <c r="KA514" s="334"/>
      <c r="KB514" s="334"/>
      <c r="KC514" s="334"/>
      <c r="KD514" s="334"/>
      <c r="KE514" s="334"/>
      <c r="KF514" s="334"/>
      <c r="KG514" s="334"/>
      <c r="KH514" s="334"/>
      <c r="KI514" s="334"/>
      <c r="KJ514" s="334"/>
      <c r="KK514" s="334"/>
      <c r="KL514" s="334"/>
    </row>
    <row r="515" spans="1:298" s="209" customFormat="1" ht="13.5" customHeight="1" x14ac:dyDescent="0.25">
      <c r="A515" s="207"/>
      <c r="B515" s="207"/>
      <c r="C515" s="207"/>
      <c r="D515" s="207"/>
      <c r="E515" s="207"/>
      <c r="F515" s="207"/>
      <c r="G515" s="207"/>
      <c r="H515" s="207"/>
      <c r="I515" s="207"/>
      <c r="J515" s="207"/>
      <c r="K515" s="207"/>
      <c r="L515" s="207"/>
      <c r="M515" s="207"/>
      <c r="N515" s="207"/>
      <c r="O515" s="207"/>
      <c r="P515" s="207"/>
    </row>
    <row r="516" spans="1:298" s="209" customFormat="1" ht="15" x14ac:dyDescent="0.25">
      <c r="A516" s="207"/>
    </row>
    <row r="517" spans="1:298" s="209" customFormat="1" ht="15" x14ac:dyDescent="0.25">
      <c r="A517" s="207"/>
    </row>
    <row r="518" spans="1:298" s="209" customFormat="1" ht="15" x14ac:dyDescent="0.25">
      <c r="A518" s="207"/>
    </row>
    <row r="519" spans="1:298" s="209" customFormat="1" ht="15" x14ac:dyDescent="0.25">
      <c r="A519" s="207"/>
    </row>
    <row r="520" spans="1:298" s="209" customFormat="1" ht="15" x14ac:dyDescent="0.25">
      <c r="A520" s="207"/>
    </row>
    <row r="521" spans="1:298" s="209" customFormat="1" ht="15" x14ac:dyDescent="0.25">
      <c r="A521" s="207"/>
    </row>
    <row r="522" spans="1:298" s="209" customFormat="1" ht="15" x14ac:dyDescent="0.25">
      <c r="A522" s="207"/>
    </row>
    <row r="523" spans="1:298" s="209" customFormat="1" ht="15" x14ac:dyDescent="0.25">
      <c r="A523" s="207"/>
    </row>
    <row r="524" spans="1:298" s="209" customFormat="1" ht="15" x14ac:dyDescent="0.25">
      <c r="A524" s="207"/>
    </row>
    <row r="525" spans="1:298" s="209" customFormat="1" ht="15" x14ac:dyDescent="0.25">
      <c r="A525" s="207"/>
    </row>
    <row r="526" spans="1:298" s="209" customFormat="1" ht="15" x14ac:dyDescent="0.25">
      <c r="A526" s="207"/>
    </row>
    <row r="527" spans="1:298" s="209" customFormat="1" ht="15" x14ac:dyDescent="0.25">
      <c r="A527" s="207"/>
    </row>
    <row r="528" spans="1:298" s="209" customFormat="1" ht="15" x14ac:dyDescent="0.25">
      <c r="A528" s="207"/>
    </row>
    <row r="529" spans="1:1" s="209" customFormat="1" ht="15" x14ac:dyDescent="0.25">
      <c r="A529" s="207"/>
    </row>
    <row r="530" spans="1:1" s="209" customFormat="1" ht="15" x14ac:dyDescent="0.25">
      <c r="A530" s="207"/>
    </row>
    <row r="531" spans="1:1" s="209" customFormat="1" ht="15" x14ac:dyDescent="0.25">
      <c r="A531" s="207"/>
    </row>
    <row r="532" spans="1:1" s="209" customFormat="1" ht="15" x14ac:dyDescent="0.25">
      <c r="A532" s="207"/>
    </row>
    <row r="533" spans="1:1" s="209" customFormat="1" ht="15" x14ac:dyDescent="0.25">
      <c r="A533" s="207"/>
    </row>
    <row r="534" spans="1:1" s="209" customFormat="1" ht="15" x14ac:dyDescent="0.25">
      <c r="A534" s="207"/>
    </row>
    <row r="535" spans="1:1" s="209" customFormat="1" ht="15" x14ac:dyDescent="0.25">
      <c r="A535" s="207"/>
    </row>
    <row r="536" spans="1:1" s="209" customFormat="1" ht="15" x14ac:dyDescent="0.25">
      <c r="A536" s="207"/>
    </row>
    <row r="537" spans="1:1" s="209" customFormat="1" ht="15" x14ac:dyDescent="0.25">
      <c r="A537" s="207"/>
    </row>
    <row r="538" spans="1:1" s="209" customFormat="1" ht="15" x14ac:dyDescent="0.25">
      <c r="A538" s="207"/>
    </row>
    <row r="539" spans="1:1" s="209" customFormat="1" ht="15" x14ac:dyDescent="0.25">
      <c r="A539" s="207"/>
    </row>
    <row r="540" spans="1:1" s="209" customFormat="1" ht="15" x14ac:dyDescent="0.25">
      <c r="A540" s="207"/>
    </row>
    <row r="541" spans="1:1" s="209" customFormat="1" ht="15" x14ac:dyDescent="0.25">
      <c r="A541" s="207"/>
    </row>
    <row r="542" spans="1:1" s="209" customFormat="1" ht="15" x14ac:dyDescent="0.25">
      <c r="A542" s="207"/>
    </row>
    <row r="543" spans="1:1" s="209" customFormat="1" ht="15" x14ac:dyDescent="0.25">
      <c r="A543" s="207"/>
    </row>
    <row r="544" spans="1:1" s="209" customFormat="1" ht="15" x14ac:dyDescent="0.25">
      <c r="A544" s="207"/>
    </row>
    <row r="545" spans="1:1" s="209" customFormat="1" ht="15" x14ac:dyDescent="0.25">
      <c r="A545" s="207"/>
    </row>
    <row r="546" spans="1:1" s="209" customFormat="1" ht="15" x14ac:dyDescent="0.25">
      <c r="A546" s="207"/>
    </row>
    <row r="547" spans="1:1" s="209" customFormat="1" ht="15" x14ac:dyDescent="0.25">
      <c r="A547" s="207"/>
    </row>
    <row r="548" spans="1:1" s="209" customFormat="1" ht="15" x14ac:dyDescent="0.25">
      <c r="A548" s="207"/>
    </row>
  </sheetData>
  <mergeCells count="479">
    <mergeCell ref="C512:N512"/>
    <mergeCell ref="C513:H513"/>
    <mergeCell ref="I513:N513"/>
    <mergeCell ref="C514:N514"/>
    <mergeCell ref="C504:O504"/>
    <mergeCell ref="C505:O505"/>
    <mergeCell ref="C506:O506"/>
    <mergeCell ref="C507:O507"/>
    <mergeCell ref="C508:O508"/>
    <mergeCell ref="C511:H511"/>
    <mergeCell ref="I511:N511"/>
    <mergeCell ref="C498:O498"/>
    <mergeCell ref="C499:O499"/>
    <mergeCell ref="C500:O500"/>
    <mergeCell ref="C501:O501"/>
    <mergeCell ref="C502:O502"/>
    <mergeCell ref="C503:O503"/>
    <mergeCell ref="C492:O492"/>
    <mergeCell ref="C493:O493"/>
    <mergeCell ref="C494:O494"/>
    <mergeCell ref="C495:O495"/>
    <mergeCell ref="C496:O496"/>
    <mergeCell ref="C497:O497"/>
    <mergeCell ref="C486:O486"/>
    <mergeCell ref="C487:O487"/>
    <mergeCell ref="C488:O488"/>
    <mergeCell ref="C489:O489"/>
    <mergeCell ref="C490:O490"/>
    <mergeCell ref="C491:O491"/>
    <mergeCell ref="C480:O480"/>
    <mergeCell ref="C481:O481"/>
    <mergeCell ref="C482:O482"/>
    <mergeCell ref="C483:O483"/>
    <mergeCell ref="C484:O484"/>
    <mergeCell ref="C485:O485"/>
    <mergeCell ref="C474:O474"/>
    <mergeCell ref="C475:O475"/>
    <mergeCell ref="C476:O476"/>
    <mergeCell ref="C477:O477"/>
    <mergeCell ref="C478:O478"/>
    <mergeCell ref="C479:O479"/>
    <mergeCell ref="C467:O467"/>
    <mergeCell ref="C468:O468"/>
    <mergeCell ref="C469:O469"/>
    <mergeCell ref="C470:O470"/>
    <mergeCell ref="C471:O471"/>
    <mergeCell ref="C473:O473"/>
    <mergeCell ref="C461:O461"/>
    <mergeCell ref="C462:O462"/>
    <mergeCell ref="C463:O463"/>
    <mergeCell ref="C464:O464"/>
    <mergeCell ref="C465:O465"/>
    <mergeCell ref="C466:O466"/>
    <mergeCell ref="C454:G454"/>
    <mergeCell ref="C455:G455"/>
    <mergeCell ref="C456:G456"/>
    <mergeCell ref="C458:O458"/>
    <mergeCell ref="C459:O459"/>
    <mergeCell ref="C460:O460"/>
    <mergeCell ref="C448:G448"/>
    <mergeCell ref="C449:G449"/>
    <mergeCell ref="C450:G450"/>
    <mergeCell ref="C451:G451"/>
    <mergeCell ref="C452:G452"/>
    <mergeCell ref="C453:G453"/>
    <mergeCell ref="C441:G441"/>
    <mergeCell ref="C442:G442"/>
    <mergeCell ref="C443:G443"/>
    <mergeCell ref="C444:G444"/>
    <mergeCell ref="C445:G445"/>
    <mergeCell ref="C446:G446"/>
    <mergeCell ref="C434:G434"/>
    <mergeCell ref="C435:G435"/>
    <mergeCell ref="C436:G436"/>
    <mergeCell ref="C438:G438"/>
    <mergeCell ref="C439:G439"/>
    <mergeCell ref="C440:G440"/>
    <mergeCell ref="C428:G428"/>
    <mergeCell ref="C429:G429"/>
    <mergeCell ref="C430:G430"/>
    <mergeCell ref="C431:G431"/>
    <mergeCell ref="C432:G432"/>
    <mergeCell ref="C433:G433"/>
    <mergeCell ref="C421:G421"/>
    <mergeCell ref="C422:G422"/>
    <mergeCell ref="C423:G423"/>
    <mergeCell ref="C424:G424"/>
    <mergeCell ref="C425:G425"/>
    <mergeCell ref="C426:G426"/>
    <mergeCell ref="C414:G414"/>
    <mergeCell ref="C415:G415"/>
    <mergeCell ref="C416:G416"/>
    <mergeCell ref="C418:G418"/>
    <mergeCell ref="C419:G419"/>
    <mergeCell ref="C420:G420"/>
    <mergeCell ref="C408:G408"/>
    <mergeCell ref="C409:G409"/>
    <mergeCell ref="C410:G410"/>
    <mergeCell ref="C411:G411"/>
    <mergeCell ref="C412:G412"/>
    <mergeCell ref="C413:G413"/>
    <mergeCell ref="C401:O401"/>
    <mergeCell ref="C402:O402"/>
    <mergeCell ref="C403:O403"/>
    <mergeCell ref="C404:O404"/>
    <mergeCell ref="C405:O405"/>
    <mergeCell ref="A407:P407"/>
    <mergeCell ref="C395:O395"/>
    <mergeCell ref="C396:O396"/>
    <mergeCell ref="C397:O397"/>
    <mergeCell ref="C398:O398"/>
    <mergeCell ref="C399:O399"/>
    <mergeCell ref="C400:O400"/>
    <mergeCell ref="C389:O389"/>
    <mergeCell ref="C390:O390"/>
    <mergeCell ref="C391:O391"/>
    <mergeCell ref="C392:O392"/>
    <mergeCell ref="C393:O393"/>
    <mergeCell ref="C394:O394"/>
    <mergeCell ref="C383:O383"/>
    <mergeCell ref="C384:O384"/>
    <mergeCell ref="C385:O385"/>
    <mergeCell ref="C386:O386"/>
    <mergeCell ref="C387:O387"/>
    <mergeCell ref="C388:O388"/>
    <mergeCell ref="C376:G376"/>
    <mergeCell ref="C378:O378"/>
    <mergeCell ref="C379:O379"/>
    <mergeCell ref="C380:O380"/>
    <mergeCell ref="C381:O381"/>
    <mergeCell ref="C382:O382"/>
    <mergeCell ref="C370:G370"/>
    <mergeCell ref="C371:G371"/>
    <mergeCell ref="C372:G372"/>
    <mergeCell ref="C373:G373"/>
    <mergeCell ref="C374:G374"/>
    <mergeCell ref="C375:G375"/>
    <mergeCell ref="C362:G362"/>
    <mergeCell ref="C364:G364"/>
    <mergeCell ref="C365:P365"/>
    <mergeCell ref="C366:G366"/>
    <mergeCell ref="C368:G368"/>
    <mergeCell ref="C369:G369"/>
    <mergeCell ref="C355:G355"/>
    <mergeCell ref="C356:G356"/>
    <mergeCell ref="C357:G357"/>
    <mergeCell ref="C358:G358"/>
    <mergeCell ref="C360:G360"/>
    <mergeCell ref="C361:P361"/>
    <mergeCell ref="C349:G349"/>
    <mergeCell ref="C350:G350"/>
    <mergeCell ref="C351:G351"/>
    <mergeCell ref="C352:G352"/>
    <mergeCell ref="C353:G353"/>
    <mergeCell ref="C354:G354"/>
    <mergeCell ref="C343:G343"/>
    <mergeCell ref="C344:G344"/>
    <mergeCell ref="C345:G345"/>
    <mergeCell ref="C346:G346"/>
    <mergeCell ref="C347:G347"/>
    <mergeCell ref="C348:G348"/>
    <mergeCell ref="C336:G336"/>
    <mergeCell ref="C338:G338"/>
    <mergeCell ref="C339:G339"/>
    <mergeCell ref="C340:G340"/>
    <mergeCell ref="C341:G341"/>
    <mergeCell ref="C342:G342"/>
    <mergeCell ref="C329:G329"/>
    <mergeCell ref="C330:G330"/>
    <mergeCell ref="C331:G331"/>
    <mergeCell ref="C332:G332"/>
    <mergeCell ref="C334:G334"/>
    <mergeCell ref="C335:P335"/>
    <mergeCell ref="C323:G323"/>
    <mergeCell ref="C324:G324"/>
    <mergeCell ref="C325:G325"/>
    <mergeCell ref="C326:G326"/>
    <mergeCell ref="C327:G327"/>
    <mergeCell ref="C328:G328"/>
    <mergeCell ref="C317:G317"/>
    <mergeCell ref="C318:G318"/>
    <mergeCell ref="C319:G319"/>
    <mergeCell ref="C320:G320"/>
    <mergeCell ref="C321:G321"/>
    <mergeCell ref="C322:G322"/>
    <mergeCell ref="C310:G310"/>
    <mergeCell ref="C312:G312"/>
    <mergeCell ref="C313:G313"/>
    <mergeCell ref="C314:G314"/>
    <mergeCell ref="C315:G315"/>
    <mergeCell ref="C316:G316"/>
    <mergeCell ref="C303:G303"/>
    <mergeCell ref="C304:G304"/>
    <mergeCell ref="C305:G305"/>
    <mergeCell ref="C306:G306"/>
    <mergeCell ref="C308:G308"/>
    <mergeCell ref="C309:P309"/>
    <mergeCell ref="C297:G297"/>
    <mergeCell ref="C298:G298"/>
    <mergeCell ref="C299:G299"/>
    <mergeCell ref="C300:G300"/>
    <mergeCell ref="C301:G301"/>
    <mergeCell ref="C302:G302"/>
    <mergeCell ref="C291:G291"/>
    <mergeCell ref="C292:G292"/>
    <mergeCell ref="C293:G293"/>
    <mergeCell ref="C294:G294"/>
    <mergeCell ref="C295:G295"/>
    <mergeCell ref="C296:G296"/>
    <mergeCell ref="C285:G285"/>
    <mergeCell ref="C286:G286"/>
    <mergeCell ref="C287:G287"/>
    <mergeCell ref="C288:G288"/>
    <mergeCell ref="C289:G289"/>
    <mergeCell ref="C290:G290"/>
    <mergeCell ref="C278:G278"/>
    <mergeCell ref="C279:G279"/>
    <mergeCell ref="C280:G280"/>
    <mergeCell ref="C281:G281"/>
    <mergeCell ref="C282:G282"/>
    <mergeCell ref="C283:G283"/>
    <mergeCell ref="C270:G270"/>
    <mergeCell ref="C272:G272"/>
    <mergeCell ref="C273:P273"/>
    <mergeCell ref="C274:G274"/>
    <mergeCell ref="C276:G276"/>
    <mergeCell ref="C277:G277"/>
    <mergeCell ref="C264:G264"/>
    <mergeCell ref="C265:G265"/>
    <mergeCell ref="C266:G266"/>
    <mergeCell ref="C267:G267"/>
    <mergeCell ref="C268:G268"/>
    <mergeCell ref="C269:G269"/>
    <mergeCell ref="C258:G258"/>
    <mergeCell ref="C259:G259"/>
    <mergeCell ref="C260:G260"/>
    <mergeCell ref="C261:G261"/>
    <mergeCell ref="C262:G262"/>
    <mergeCell ref="C263:G263"/>
    <mergeCell ref="C250:G250"/>
    <mergeCell ref="C251:G251"/>
    <mergeCell ref="C252:G252"/>
    <mergeCell ref="C254:G254"/>
    <mergeCell ref="C255:P255"/>
    <mergeCell ref="C256:G256"/>
    <mergeCell ref="C244:G244"/>
    <mergeCell ref="C245:G245"/>
    <mergeCell ref="C246:G246"/>
    <mergeCell ref="C247:G247"/>
    <mergeCell ref="C248:G248"/>
    <mergeCell ref="C249:G249"/>
    <mergeCell ref="C238:G238"/>
    <mergeCell ref="C239:G239"/>
    <mergeCell ref="C240:G240"/>
    <mergeCell ref="C241:G241"/>
    <mergeCell ref="C242:G242"/>
    <mergeCell ref="C243:G243"/>
    <mergeCell ref="C232:G232"/>
    <mergeCell ref="C233:G233"/>
    <mergeCell ref="C234:G234"/>
    <mergeCell ref="C235:G235"/>
    <mergeCell ref="C236:G236"/>
    <mergeCell ref="C237:G237"/>
    <mergeCell ref="C224:G224"/>
    <mergeCell ref="C226:G226"/>
    <mergeCell ref="C227:P227"/>
    <mergeCell ref="C228:G228"/>
    <mergeCell ref="C230:G230"/>
    <mergeCell ref="C231:G231"/>
    <mergeCell ref="C218:G218"/>
    <mergeCell ref="C219:G219"/>
    <mergeCell ref="C220:G220"/>
    <mergeCell ref="C221:G221"/>
    <mergeCell ref="C222:G222"/>
    <mergeCell ref="C223:G223"/>
    <mergeCell ref="C212:G212"/>
    <mergeCell ref="C213:G213"/>
    <mergeCell ref="C214:G214"/>
    <mergeCell ref="C215:G215"/>
    <mergeCell ref="C216:G216"/>
    <mergeCell ref="C217:G217"/>
    <mergeCell ref="C205:G205"/>
    <mergeCell ref="C206:G206"/>
    <mergeCell ref="C207:G207"/>
    <mergeCell ref="C208:G208"/>
    <mergeCell ref="C209:G209"/>
    <mergeCell ref="C210:G210"/>
    <mergeCell ref="C198:G198"/>
    <mergeCell ref="C199:G199"/>
    <mergeCell ref="C200:G200"/>
    <mergeCell ref="C201:G201"/>
    <mergeCell ref="C203:G203"/>
    <mergeCell ref="C204:G204"/>
    <mergeCell ref="C192:G192"/>
    <mergeCell ref="C193:G193"/>
    <mergeCell ref="C194:G194"/>
    <mergeCell ref="C195:G195"/>
    <mergeCell ref="C196:G196"/>
    <mergeCell ref="C197:G197"/>
    <mergeCell ref="C186:G186"/>
    <mergeCell ref="C187:G187"/>
    <mergeCell ref="C188:G188"/>
    <mergeCell ref="C189:G189"/>
    <mergeCell ref="C190:G190"/>
    <mergeCell ref="C191:G191"/>
    <mergeCell ref="C180:P180"/>
    <mergeCell ref="C181:G181"/>
    <mergeCell ref="C182:G182"/>
    <mergeCell ref="C183:G183"/>
    <mergeCell ref="C184:G184"/>
    <mergeCell ref="C185:G185"/>
    <mergeCell ref="C173:G173"/>
    <mergeCell ref="C174:G174"/>
    <mergeCell ref="C175:G175"/>
    <mergeCell ref="C176:G176"/>
    <mergeCell ref="A178:P178"/>
    <mergeCell ref="C179:G179"/>
    <mergeCell ref="C166:P166"/>
    <mergeCell ref="C167:G167"/>
    <mergeCell ref="C169:G169"/>
    <mergeCell ref="C170:G170"/>
    <mergeCell ref="C171:G171"/>
    <mergeCell ref="C172:G172"/>
    <mergeCell ref="C159:G159"/>
    <mergeCell ref="C160:G160"/>
    <mergeCell ref="C161:G161"/>
    <mergeCell ref="C162:G162"/>
    <mergeCell ref="C163:G163"/>
    <mergeCell ref="C165:G165"/>
    <mergeCell ref="C153:G153"/>
    <mergeCell ref="C154:G154"/>
    <mergeCell ref="C155:G155"/>
    <mergeCell ref="C156:G156"/>
    <mergeCell ref="C157:G157"/>
    <mergeCell ref="C158:G158"/>
    <mergeCell ref="C147:G147"/>
    <mergeCell ref="C148:G148"/>
    <mergeCell ref="C149:G149"/>
    <mergeCell ref="C150:G150"/>
    <mergeCell ref="C151:G151"/>
    <mergeCell ref="C152:G152"/>
    <mergeCell ref="C139:G139"/>
    <mergeCell ref="C141:G141"/>
    <mergeCell ref="C142:P142"/>
    <mergeCell ref="C143:G143"/>
    <mergeCell ref="C145:G145"/>
    <mergeCell ref="C146:G146"/>
    <mergeCell ref="C133:G133"/>
    <mergeCell ref="C134:G134"/>
    <mergeCell ref="C135:G135"/>
    <mergeCell ref="C136:G136"/>
    <mergeCell ref="C137:G137"/>
    <mergeCell ref="C138:G138"/>
    <mergeCell ref="C127:G127"/>
    <mergeCell ref="C128:G128"/>
    <mergeCell ref="C129:G129"/>
    <mergeCell ref="C130:G130"/>
    <mergeCell ref="C131:G131"/>
    <mergeCell ref="C132:G132"/>
    <mergeCell ref="C121:G121"/>
    <mergeCell ref="C122:G122"/>
    <mergeCell ref="C123:G123"/>
    <mergeCell ref="C124:G124"/>
    <mergeCell ref="C125:G125"/>
    <mergeCell ref="C126:G126"/>
    <mergeCell ref="C114:G114"/>
    <mergeCell ref="C115:G115"/>
    <mergeCell ref="C116:G116"/>
    <mergeCell ref="C117:G117"/>
    <mergeCell ref="C118:G118"/>
    <mergeCell ref="C119:G119"/>
    <mergeCell ref="C107:G107"/>
    <mergeCell ref="C108:G108"/>
    <mergeCell ref="C109:G109"/>
    <mergeCell ref="C110:G110"/>
    <mergeCell ref="C112:G112"/>
    <mergeCell ref="C113:G113"/>
    <mergeCell ref="C101:G101"/>
    <mergeCell ref="C102:G102"/>
    <mergeCell ref="C103:G103"/>
    <mergeCell ref="C104:G104"/>
    <mergeCell ref="C105:G105"/>
    <mergeCell ref="C106:G106"/>
    <mergeCell ref="C95:G95"/>
    <mergeCell ref="C96:G96"/>
    <mergeCell ref="C97:G97"/>
    <mergeCell ref="C98:G98"/>
    <mergeCell ref="C99:G99"/>
    <mergeCell ref="C100:G100"/>
    <mergeCell ref="C89:G89"/>
    <mergeCell ref="C90:G90"/>
    <mergeCell ref="C91:G91"/>
    <mergeCell ref="C92:G92"/>
    <mergeCell ref="C93:G93"/>
    <mergeCell ref="C94:G94"/>
    <mergeCell ref="C81:G81"/>
    <mergeCell ref="C83:G83"/>
    <mergeCell ref="C84:P84"/>
    <mergeCell ref="C85:P85"/>
    <mergeCell ref="C86:G86"/>
    <mergeCell ref="C88:G88"/>
    <mergeCell ref="C75:G75"/>
    <mergeCell ref="C76:G76"/>
    <mergeCell ref="C77:G77"/>
    <mergeCell ref="C78:G78"/>
    <mergeCell ref="C79:G79"/>
    <mergeCell ref="C80:G80"/>
    <mergeCell ref="C68:G68"/>
    <mergeCell ref="C70:G70"/>
    <mergeCell ref="C71:G71"/>
    <mergeCell ref="C72:G72"/>
    <mergeCell ref="C73:G73"/>
    <mergeCell ref="C74:G74"/>
    <mergeCell ref="C62:G62"/>
    <mergeCell ref="C63:G63"/>
    <mergeCell ref="C64:G64"/>
    <mergeCell ref="C65:G65"/>
    <mergeCell ref="C66:G66"/>
    <mergeCell ref="C67:G67"/>
    <mergeCell ref="C56:G56"/>
    <mergeCell ref="C57:G57"/>
    <mergeCell ref="C58:G58"/>
    <mergeCell ref="C59:G59"/>
    <mergeCell ref="C60:G60"/>
    <mergeCell ref="C61:G61"/>
    <mergeCell ref="C50:G50"/>
    <mergeCell ref="C51:G51"/>
    <mergeCell ref="C52:G52"/>
    <mergeCell ref="C53:G53"/>
    <mergeCell ref="C54:G54"/>
    <mergeCell ref="C55:G55"/>
    <mergeCell ref="C44:G44"/>
    <mergeCell ref="A45:P45"/>
    <mergeCell ref="A46:P46"/>
    <mergeCell ref="C47:G47"/>
    <mergeCell ref="C48:P48"/>
    <mergeCell ref="C49:G49"/>
    <mergeCell ref="A41:A43"/>
    <mergeCell ref="B41:B43"/>
    <mergeCell ref="C41:G43"/>
    <mergeCell ref="H41:H43"/>
    <mergeCell ref="I41:K42"/>
    <mergeCell ref="L41:P42"/>
    <mergeCell ref="A24:P24"/>
    <mergeCell ref="A26:P26"/>
    <mergeCell ref="A27:P27"/>
    <mergeCell ref="B29:F29"/>
    <mergeCell ref="B30:F30"/>
    <mergeCell ref="C32:F32"/>
    <mergeCell ref="A17:F17"/>
    <mergeCell ref="G17:P17"/>
    <mergeCell ref="A19:P19"/>
    <mergeCell ref="A20:P20"/>
    <mergeCell ref="A22:P22"/>
    <mergeCell ref="A23:P23"/>
    <mergeCell ref="A14:F14"/>
    <mergeCell ref="G14:P14"/>
    <mergeCell ref="A15:F15"/>
    <mergeCell ref="G15:P15"/>
    <mergeCell ref="A16:F16"/>
    <mergeCell ref="G16:P16"/>
    <mergeCell ref="A11:F11"/>
    <mergeCell ref="G11:P11"/>
    <mergeCell ref="A12:F12"/>
    <mergeCell ref="G12:P12"/>
    <mergeCell ref="A13:F13"/>
    <mergeCell ref="G13:P13"/>
    <mergeCell ref="A7:E7"/>
    <mergeCell ref="M7:P7"/>
    <mergeCell ref="A8:E8"/>
    <mergeCell ref="M8:P8"/>
    <mergeCell ref="A10:F10"/>
    <mergeCell ref="G10:P10"/>
    <mergeCell ref="A4:E4"/>
    <mergeCell ref="M4:P4"/>
    <mergeCell ref="A5:E5"/>
    <mergeCell ref="M5:P5"/>
    <mergeCell ref="A6:E6"/>
    <mergeCell ref="M6:P6"/>
  </mergeCells>
  <printOptions horizontalCentered="1"/>
  <pageMargins left="0.31496062874794001" right="0.31496062874794001" top="0.78740155696868896" bottom="0.31496062874794001" header="0.19685038924217199" footer="0.19685038924217199"/>
  <pageSetup paperSize="9" scale="67" fitToHeight="0" orientation="landscape" r:id="rId1"/>
  <headerFooter>
    <oddFooter>&amp;RСтраница &amp;P</oddFooter>
  </headerFooter>
  <rowBreaks count="1" manualBreakCount="1">
    <brk id="40" max="55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67</v>
      </c>
    </row>
    <row r="2" spans="1:29" s="7" customFormat="1" ht="18.75" customHeight="1" x14ac:dyDescent="0.3">
      <c r="A2" s="13"/>
      <c r="C2" s="11" t="s">
        <v>10</v>
      </c>
    </row>
    <row r="3" spans="1:29" s="7" customFormat="1" ht="18.75" x14ac:dyDescent="0.3">
      <c r="A3" s="12"/>
      <c r="C3" s="11" t="s">
        <v>378</v>
      </c>
    </row>
    <row r="4" spans="1:29" s="7" customFormat="1" ht="15.75" x14ac:dyDescent="0.2">
      <c r="A4" s="341" t="s">
        <v>532</v>
      </c>
      <c r="B4" s="341"/>
      <c r="C4" s="341"/>
    </row>
    <row r="5" spans="1:29" s="7" customFormat="1" ht="15.75" x14ac:dyDescent="0.2">
      <c r="A5" s="12"/>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7" customFormat="1" ht="18.75" x14ac:dyDescent="0.3">
      <c r="A6" s="345" t="s">
        <v>9</v>
      </c>
      <c r="B6" s="345"/>
      <c r="C6" s="345"/>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46" t="s">
        <v>533</v>
      </c>
      <c r="B8" s="346"/>
      <c r="C8" s="346"/>
      <c r="D8" s="10"/>
      <c r="E8" s="10"/>
      <c r="F8" s="10"/>
      <c r="G8" s="10"/>
      <c r="H8" s="9"/>
      <c r="I8" s="9"/>
      <c r="J8" s="9"/>
      <c r="K8" s="9"/>
      <c r="L8" s="9"/>
      <c r="M8" s="9"/>
      <c r="N8" s="9"/>
      <c r="O8" s="9"/>
      <c r="P8" s="9"/>
      <c r="Q8" s="9"/>
      <c r="R8" s="9"/>
      <c r="S8" s="9"/>
      <c r="T8" s="9"/>
      <c r="U8" s="9"/>
    </row>
    <row r="9" spans="1:29" s="7" customFormat="1" ht="18.75" x14ac:dyDescent="0.2">
      <c r="A9" s="342" t="s">
        <v>8</v>
      </c>
      <c r="B9" s="342"/>
      <c r="C9" s="342"/>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44" t="s">
        <v>741</v>
      </c>
      <c r="B11" s="344"/>
      <c r="C11" s="344"/>
      <c r="D11" s="10"/>
      <c r="E11" s="10"/>
      <c r="F11" s="10"/>
      <c r="G11" s="10"/>
      <c r="H11" s="9"/>
      <c r="I11" s="9"/>
      <c r="J11" s="9"/>
      <c r="K11" s="9"/>
      <c r="L11" s="9"/>
      <c r="M11" s="9"/>
      <c r="N11" s="9"/>
      <c r="O11" s="9"/>
      <c r="P11" s="9"/>
      <c r="Q11" s="9"/>
      <c r="R11" s="9"/>
      <c r="S11" s="9"/>
      <c r="T11" s="9"/>
      <c r="U11" s="9"/>
    </row>
    <row r="12" spans="1:29" s="7" customFormat="1" ht="18.75" x14ac:dyDescent="0.2">
      <c r="A12" s="342" t="s">
        <v>7</v>
      </c>
      <c r="B12" s="342"/>
      <c r="C12" s="342"/>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44" t="s">
        <v>534</v>
      </c>
      <c r="B14" s="344"/>
      <c r="C14" s="344"/>
      <c r="D14" s="3"/>
      <c r="E14" s="3"/>
      <c r="F14" s="3"/>
      <c r="G14" s="3"/>
      <c r="H14" s="3"/>
      <c r="I14" s="3"/>
      <c r="J14" s="3"/>
      <c r="K14" s="3"/>
      <c r="L14" s="3"/>
      <c r="M14" s="3"/>
      <c r="N14" s="3"/>
      <c r="O14" s="3"/>
      <c r="P14" s="3"/>
      <c r="Q14" s="3"/>
      <c r="R14" s="3"/>
      <c r="S14" s="3"/>
      <c r="T14" s="3"/>
      <c r="U14" s="3"/>
    </row>
    <row r="15" spans="1:29" s="2" customFormat="1" ht="15.75" x14ac:dyDescent="0.2">
      <c r="A15" s="342" t="s">
        <v>6</v>
      </c>
      <c r="B15" s="342"/>
      <c r="C15" s="342"/>
      <c r="D15" s="6"/>
      <c r="E15" s="6"/>
      <c r="F15" s="6"/>
      <c r="G15" s="6"/>
      <c r="H15" s="6"/>
      <c r="I15" s="6"/>
      <c r="J15" s="6"/>
      <c r="K15" s="6"/>
      <c r="L15" s="6"/>
      <c r="M15" s="6"/>
      <c r="N15" s="6"/>
      <c r="O15" s="6"/>
      <c r="P15" s="6"/>
      <c r="Q15" s="6"/>
      <c r="R15" s="6"/>
      <c r="S15" s="6"/>
      <c r="T15" s="6"/>
      <c r="U15" s="6"/>
    </row>
    <row r="16" spans="1:29" s="2" customFormat="1" ht="15" customHeight="1" x14ac:dyDescent="0.2">
      <c r="A16" s="342"/>
      <c r="B16" s="342"/>
      <c r="C16" s="342"/>
      <c r="D16" s="4"/>
      <c r="E16" s="4"/>
      <c r="F16" s="4"/>
      <c r="G16" s="4"/>
      <c r="H16" s="4"/>
      <c r="I16" s="4"/>
      <c r="J16" s="4"/>
      <c r="K16" s="4"/>
      <c r="L16" s="4"/>
      <c r="M16" s="4"/>
      <c r="N16" s="4"/>
      <c r="O16" s="4"/>
      <c r="P16" s="4"/>
      <c r="Q16" s="4"/>
      <c r="R16" s="4"/>
      <c r="S16" s="4"/>
      <c r="T16" s="4"/>
      <c r="U16" s="4"/>
    </row>
    <row r="17" spans="1:21" s="2" customFormat="1" ht="15" customHeight="1" x14ac:dyDescent="0.2">
      <c r="A17" s="347"/>
      <c r="B17" s="347"/>
      <c r="C17" s="347"/>
      <c r="D17" s="3"/>
      <c r="E17" s="3"/>
      <c r="F17" s="3"/>
      <c r="G17" s="3"/>
      <c r="H17" s="3"/>
      <c r="I17" s="3"/>
      <c r="J17" s="3"/>
      <c r="K17" s="3"/>
      <c r="L17" s="3"/>
      <c r="M17" s="3"/>
      <c r="N17" s="3"/>
      <c r="O17" s="3"/>
      <c r="P17" s="3"/>
      <c r="Q17" s="3"/>
      <c r="R17" s="3"/>
    </row>
    <row r="18" spans="1:21" s="2" customFormat="1" ht="27.75" customHeight="1" x14ac:dyDescent="0.2">
      <c r="A18" s="343" t="s">
        <v>335</v>
      </c>
      <c r="B18" s="343"/>
      <c r="C18" s="34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5</v>
      </c>
      <c r="B20" s="27" t="s">
        <v>66</v>
      </c>
      <c r="C20" s="26" t="s">
        <v>65</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33.75" customHeight="1" x14ac:dyDescent="0.2">
      <c r="A22" s="19" t="s">
        <v>64</v>
      </c>
      <c r="B22" s="22" t="s">
        <v>341</v>
      </c>
      <c r="C22" s="90" t="s">
        <v>366</v>
      </c>
      <c r="D22" s="4"/>
      <c r="E22" s="4"/>
      <c r="F22" s="3"/>
      <c r="G22" s="3"/>
      <c r="H22" s="3"/>
      <c r="I22" s="3"/>
      <c r="J22" s="3"/>
      <c r="K22" s="3"/>
      <c r="L22" s="3"/>
      <c r="M22" s="3"/>
      <c r="N22" s="3"/>
      <c r="O22" s="3"/>
      <c r="P22" s="3"/>
    </row>
    <row r="23" spans="1:21" ht="42.75" customHeight="1" x14ac:dyDescent="0.25">
      <c r="A23" s="19" t="s">
        <v>63</v>
      </c>
      <c r="B23" s="21" t="s">
        <v>60</v>
      </c>
      <c r="C23" s="97" t="s">
        <v>475</v>
      </c>
    </row>
    <row r="24" spans="1:21" ht="63" customHeight="1" x14ac:dyDescent="0.25">
      <c r="A24" s="19" t="s">
        <v>62</v>
      </c>
      <c r="B24" s="21" t="s">
        <v>364</v>
      </c>
      <c r="C24" s="29" t="s">
        <v>534</v>
      </c>
      <c r="D24" s="112"/>
      <c r="E24" s="112"/>
    </row>
    <row r="25" spans="1:21" ht="63" customHeight="1" x14ac:dyDescent="0.25">
      <c r="A25" s="19" t="s">
        <v>61</v>
      </c>
      <c r="B25" s="21" t="s">
        <v>353</v>
      </c>
      <c r="C25" s="20" t="s">
        <v>742</v>
      </c>
    </row>
    <row r="26" spans="1:21" ht="42.75" customHeight="1" x14ac:dyDescent="0.25">
      <c r="A26" s="19" t="s">
        <v>59</v>
      </c>
      <c r="B26" s="21" t="s">
        <v>192</v>
      </c>
      <c r="C26" s="20" t="s">
        <v>363</v>
      </c>
    </row>
    <row r="27" spans="1:21" ht="42.75" customHeight="1" x14ac:dyDescent="0.25">
      <c r="A27" s="19" t="s">
        <v>58</v>
      </c>
      <c r="B27" s="21" t="s">
        <v>342</v>
      </c>
      <c r="C27" s="97" t="s">
        <v>466</v>
      </c>
    </row>
    <row r="28" spans="1:21" ht="42.75" customHeight="1" x14ac:dyDescent="0.25">
      <c r="A28" s="19" t="s">
        <v>56</v>
      </c>
      <c r="B28" s="21" t="s">
        <v>57</v>
      </c>
      <c r="C28" s="20" t="s">
        <v>537</v>
      </c>
    </row>
    <row r="29" spans="1:21" ht="42.75" customHeight="1" x14ac:dyDescent="0.25">
      <c r="A29" s="19" t="s">
        <v>54</v>
      </c>
      <c r="B29" s="20" t="s">
        <v>55</v>
      </c>
      <c r="C29" s="20" t="s">
        <v>537</v>
      </c>
    </row>
    <row r="30" spans="1:21" ht="42.75" customHeight="1" x14ac:dyDescent="0.25">
      <c r="A30" s="19" t="s">
        <v>71</v>
      </c>
      <c r="B30" s="20" t="s">
        <v>53</v>
      </c>
      <c r="C30" s="20" t="s">
        <v>743</v>
      </c>
    </row>
  </sheetData>
  <mergeCells count="11">
    <mergeCell ref="A4:C4"/>
    <mergeCell ref="A6:C6"/>
    <mergeCell ref="A15:C15"/>
    <mergeCell ref="A16:C16"/>
    <mergeCell ref="A17:C17"/>
    <mergeCell ref="A18:C18"/>
    <mergeCell ref="A8:C8"/>
    <mergeCell ref="A9:C9"/>
    <mergeCell ref="A11:C11"/>
    <mergeCell ref="A12:C12"/>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67</v>
      </c>
    </row>
    <row r="2" spans="1:28" ht="18.75" x14ac:dyDescent="0.3">
      <c r="Z2" s="11" t="s">
        <v>10</v>
      </c>
    </row>
    <row r="3" spans="1:28" ht="18.75" x14ac:dyDescent="0.3">
      <c r="Z3" s="11" t="s">
        <v>378</v>
      </c>
    </row>
    <row r="4" spans="1:28" ht="18.75" customHeight="1" x14ac:dyDescent="0.25">
      <c r="A4" s="341" t="s">
        <v>538</v>
      </c>
      <c r="B4" s="341"/>
      <c r="C4" s="341"/>
      <c r="D4" s="341"/>
      <c r="E4" s="341"/>
      <c r="F4" s="341"/>
      <c r="G4" s="341"/>
      <c r="H4" s="341"/>
      <c r="I4" s="341"/>
      <c r="J4" s="341"/>
      <c r="K4" s="341"/>
      <c r="L4" s="341"/>
      <c r="M4" s="341"/>
      <c r="N4" s="341"/>
      <c r="O4" s="341"/>
      <c r="P4" s="341"/>
      <c r="Q4" s="341"/>
      <c r="R4" s="341"/>
      <c r="S4" s="341"/>
      <c r="T4" s="341"/>
      <c r="U4" s="341"/>
      <c r="V4" s="341"/>
      <c r="W4" s="341"/>
      <c r="X4" s="341"/>
      <c r="Y4" s="341"/>
      <c r="Z4" s="341"/>
    </row>
    <row r="6" spans="1:28" ht="18.75" x14ac:dyDescent="0.25">
      <c r="A6" s="345" t="s">
        <v>9</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9"/>
      <c r="AB6" s="9"/>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9"/>
      <c r="AB7" s="9"/>
    </row>
    <row r="8" spans="1:28" ht="15.75" x14ac:dyDescent="0.25">
      <c r="A8" s="346" t="s">
        <v>533</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6"/>
      <c r="AB8" s="6"/>
    </row>
    <row r="9" spans="1:28" ht="15.75" x14ac:dyDescent="0.25">
      <c r="A9" s="342" t="s">
        <v>8</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4"/>
      <c r="AB9" s="4"/>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9"/>
      <c r="AB10" s="9"/>
    </row>
    <row r="11" spans="1:28" ht="15.75" x14ac:dyDescent="0.25">
      <c r="A11" s="346" t="s">
        <v>741</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6"/>
      <c r="AB11" s="6"/>
    </row>
    <row r="12" spans="1:28" ht="15.75" x14ac:dyDescent="0.25">
      <c r="A12" s="342" t="s">
        <v>7</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4"/>
      <c r="AB12" s="4"/>
    </row>
    <row r="13" spans="1:28" ht="18.75" x14ac:dyDescent="0.25">
      <c r="A13" s="347"/>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8"/>
      <c r="AB13" s="8"/>
    </row>
    <row r="14" spans="1:28" ht="15.75" x14ac:dyDescent="0.25">
      <c r="A14" s="346" t="s">
        <v>534</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6"/>
      <c r="AB14" s="6"/>
    </row>
    <row r="15" spans="1:28" ht="15.75" x14ac:dyDescent="0.25">
      <c r="A15" s="342" t="s">
        <v>6</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4"/>
      <c r="AB15" s="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4"/>
      <c r="AB16" s="14"/>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4"/>
      <c r="AB17" s="14"/>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4"/>
      <c r="AB18" s="14"/>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4"/>
      <c r="AB19" s="14"/>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4"/>
      <c r="AB20" s="14"/>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4"/>
      <c r="AB21" s="14"/>
    </row>
    <row r="22" spans="1:28" x14ac:dyDescent="0.25">
      <c r="A22" s="350" t="s">
        <v>352</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89"/>
      <c r="AB22" s="89"/>
    </row>
    <row r="23" spans="1:28" ht="32.25" customHeight="1" x14ac:dyDescent="0.25">
      <c r="A23" s="352" t="s">
        <v>231</v>
      </c>
      <c r="B23" s="353"/>
      <c r="C23" s="353"/>
      <c r="D23" s="353"/>
      <c r="E23" s="353"/>
      <c r="F23" s="353"/>
      <c r="G23" s="353"/>
      <c r="H23" s="353"/>
      <c r="I23" s="353"/>
      <c r="J23" s="353"/>
      <c r="K23" s="353"/>
      <c r="L23" s="354"/>
      <c r="M23" s="351" t="s">
        <v>232</v>
      </c>
      <c r="N23" s="351"/>
      <c r="O23" s="351"/>
      <c r="P23" s="351"/>
      <c r="Q23" s="351"/>
      <c r="R23" s="351"/>
      <c r="S23" s="351"/>
      <c r="T23" s="351"/>
      <c r="U23" s="351"/>
      <c r="V23" s="351"/>
      <c r="W23" s="351"/>
      <c r="X23" s="351"/>
      <c r="Y23" s="351"/>
      <c r="Z23" s="351"/>
    </row>
    <row r="24" spans="1:28" ht="151.5" customHeight="1" x14ac:dyDescent="0.25">
      <c r="A24" s="68" t="s">
        <v>195</v>
      </c>
      <c r="B24" s="69" t="s">
        <v>202</v>
      </c>
      <c r="C24" s="68" t="s">
        <v>225</v>
      </c>
      <c r="D24" s="68" t="s">
        <v>196</v>
      </c>
      <c r="E24" s="68" t="s">
        <v>226</v>
      </c>
      <c r="F24" s="68" t="s">
        <v>228</v>
      </c>
      <c r="G24" s="68" t="s">
        <v>227</v>
      </c>
      <c r="H24" s="68" t="s">
        <v>197</v>
      </c>
      <c r="I24" s="68" t="s">
        <v>229</v>
      </c>
      <c r="J24" s="68" t="s">
        <v>203</v>
      </c>
      <c r="K24" s="69" t="s">
        <v>201</v>
      </c>
      <c r="L24" s="69" t="s">
        <v>198</v>
      </c>
      <c r="M24" s="70" t="s">
        <v>209</v>
      </c>
      <c r="N24" s="69" t="s">
        <v>360</v>
      </c>
      <c r="O24" s="68" t="s">
        <v>207</v>
      </c>
      <c r="P24" s="68" t="s">
        <v>208</v>
      </c>
      <c r="Q24" s="68" t="s">
        <v>206</v>
      </c>
      <c r="R24" s="68" t="s">
        <v>197</v>
      </c>
      <c r="S24" s="68" t="s">
        <v>205</v>
      </c>
      <c r="T24" s="68" t="s">
        <v>204</v>
      </c>
      <c r="U24" s="68" t="s">
        <v>224</v>
      </c>
      <c r="V24" s="68" t="s">
        <v>206</v>
      </c>
      <c r="W24" s="71" t="s">
        <v>200</v>
      </c>
      <c r="X24" s="71" t="s">
        <v>211</v>
      </c>
      <c r="Y24" s="71" t="s">
        <v>212</v>
      </c>
      <c r="Z24" s="73" t="s">
        <v>210</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ht="45.75" customHeight="1" x14ac:dyDescent="0.25">
      <c r="A26" s="121" t="s">
        <v>370</v>
      </c>
      <c r="B26" s="121" t="s">
        <v>370</v>
      </c>
      <c r="C26" s="121" t="s">
        <v>370</v>
      </c>
      <c r="D26" s="121" t="s">
        <v>370</v>
      </c>
      <c r="E26" s="121" t="s">
        <v>370</v>
      </c>
      <c r="F26" s="121" t="s">
        <v>370</v>
      </c>
      <c r="G26" s="121" t="s">
        <v>370</v>
      </c>
      <c r="H26" s="121" t="s">
        <v>370</v>
      </c>
      <c r="I26" s="121" t="s">
        <v>370</v>
      </c>
      <c r="J26" s="121" t="s">
        <v>370</v>
      </c>
      <c r="K26" s="121" t="s">
        <v>370</v>
      </c>
      <c r="L26" s="121" t="s">
        <v>370</v>
      </c>
      <c r="M26" s="121" t="s">
        <v>370</v>
      </c>
      <c r="N26" s="121" t="s">
        <v>370</v>
      </c>
      <c r="O26" s="121" t="s">
        <v>370</v>
      </c>
      <c r="P26" s="121" t="s">
        <v>370</v>
      </c>
      <c r="Q26" s="121" t="s">
        <v>370</v>
      </c>
      <c r="R26" s="121" t="s">
        <v>370</v>
      </c>
      <c r="S26" s="121" t="s">
        <v>370</v>
      </c>
      <c r="T26" s="121" t="s">
        <v>370</v>
      </c>
      <c r="U26" s="121" t="s">
        <v>370</v>
      </c>
      <c r="V26" s="121" t="s">
        <v>370</v>
      </c>
      <c r="W26" s="121" t="s">
        <v>370</v>
      </c>
      <c r="X26" s="121" t="s">
        <v>370</v>
      </c>
      <c r="Y26" s="121" t="s">
        <v>370</v>
      </c>
      <c r="Z26" s="121" t="s">
        <v>370</v>
      </c>
    </row>
    <row r="30" spans="1:28" x14ac:dyDescent="0.25">
      <c r="A30"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election activeCell="C19" sqref="C19:C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67</v>
      </c>
    </row>
    <row r="2" spans="1:28" s="7" customFormat="1" ht="18.75" customHeight="1" x14ac:dyDescent="0.3">
      <c r="A2" s="13"/>
      <c r="B2" s="13"/>
      <c r="O2" s="11" t="s">
        <v>10</v>
      </c>
    </row>
    <row r="3" spans="1:28" s="7" customFormat="1" ht="18.75" x14ac:dyDescent="0.3">
      <c r="A3" s="12"/>
      <c r="B3" s="12"/>
      <c r="O3" s="11" t="s">
        <v>378</v>
      </c>
    </row>
    <row r="4" spans="1:28" s="7" customFormat="1" ht="18.75" x14ac:dyDescent="0.3">
      <c r="A4" s="12"/>
      <c r="B4" s="12"/>
      <c r="L4" s="11"/>
    </row>
    <row r="5" spans="1:28" s="7" customFormat="1" ht="15.75" x14ac:dyDescent="0.2">
      <c r="A5" s="341" t="s">
        <v>541</v>
      </c>
      <c r="B5" s="341"/>
      <c r="C5" s="341"/>
      <c r="D5" s="341"/>
      <c r="E5" s="341"/>
      <c r="F5" s="341"/>
      <c r="G5" s="341"/>
      <c r="H5" s="341"/>
      <c r="I5" s="341"/>
      <c r="J5" s="341"/>
      <c r="K5" s="341"/>
      <c r="L5" s="341"/>
      <c r="M5" s="341"/>
      <c r="N5" s="341"/>
      <c r="O5" s="341"/>
      <c r="P5" s="88"/>
      <c r="Q5" s="88"/>
      <c r="R5" s="88"/>
      <c r="S5" s="88"/>
      <c r="T5" s="88"/>
      <c r="U5" s="88"/>
      <c r="V5" s="88"/>
      <c r="W5" s="88"/>
      <c r="X5" s="88"/>
      <c r="Y5" s="88"/>
      <c r="Z5" s="88"/>
      <c r="AA5" s="88"/>
      <c r="AB5" s="88"/>
    </row>
    <row r="6" spans="1:28" s="7" customFormat="1" ht="18.75" x14ac:dyDescent="0.3">
      <c r="A6" s="12"/>
      <c r="B6" s="12"/>
      <c r="L6" s="11"/>
    </row>
    <row r="7" spans="1:28" s="7" customFormat="1" ht="18.75" x14ac:dyDescent="0.2">
      <c r="A7" s="345" t="s">
        <v>9</v>
      </c>
      <c r="B7" s="345"/>
      <c r="C7" s="345"/>
      <c r="D7" s="345"/>
      <c r="E7" s="345"/>
      <c r="F7" s="345"/>
      <c r="G7" s="345"/>
      <c r="H7" s="345"/>
      <c r="I7" s="345"/>
      <c r="J7" s="345"/>
      <c r="K7" s="345"/>
      <c r="L7" s="345"/>
      <c r="M7" s="345"/>
      <c r="N7" s="345"/>
      <c r="O7" s="345"/>
      <c r="P7" s="9"/>
      <c r="Q7" s="9"/>
      <c r="R7" s="9"/>
      <c r="S7" s="9"/>
      <c r="T7" s="9"/>
      <c r="U7" s="9"/>
      <c r="V7" s="9"/>
      <c r="W7" s="9"/>
      <c r="X7" s="9"/>
      <c r="Y7" s="9"/>
      <c r="Z7" s="9"/>
    </row>
    <row r="8" spans="1:28" s="7" customFormat="1" ht="18.75" x14ac:dyDescent="0.2">
      <c r="A8" s="345"/>
      <c r="B8" s="345"/>
      <c r="C8" s="345"/>
      <c r="D8" s="345"/>
      <c r="E8" s="345"/>
      <c r="F8" s="345"/>
      <c r="G8" s="345"/>
      <c r="H8" s="345"/>
      <c r="I8" s="345"/>
      <c r="J8" s="345"/>
      <c r="K8" s="345"/>
      <c r="L8" s="345"/>
      <c r="M8" s="345"/>
      <c r="N8" s="345"/>
      <c r="O8" s="345"/>
      <c r="P8" s="9"/>
      <c r="Q8" s="9"/>
      <c r="R8" s="9"/>
      <c r="S8" s="9"/>
      <c r="T8" s="9"/>
      <c r="U8" s="9"/>
      <c r="V8" s="9"/>
      <c r="W8" s="9"/>
      <c r="X8" s="9"/>
      <c r="Y8" s="9"/>
      <c r="Z8" s="9"/>
    </row>
    <row r="9" spans="1:28" s="7" customFormat="1" ht="18.75" x14ac:dyDescent="0.2">
      <c r="A9" s="346" t="s">
        <v>539</v>
      </c>
      <c r="B9" s="346"/>
      <c r="C9" s="346"/>
      <c r="D9" s="355"/>
      <c r="E9" s="346"/>
      <c r="F9" s="346"/>
      <c r="G9" s="346"/>
      <c r="H9" s="346"/>
      <c r="I9" s="346"/>
      <c r="J9" s="346"/>
      <c r="K9" s="346"/>
      <c r="L9" s="346"/>
      <c r="M9" s="346"/>
      <c r="N9" s="346"/>
      <c r="O9" s="346"/>
      <c r="P9" s="9"/>
      <c r="Q9" s="9"/>
      <c r="R9" s="9"/>
      <c r="S9" s="9"/>
      <c r="T9" s="9"/>
      <c r="U9" s="9"/>
      <c r="V9" s="9"/>
      <c r="W9" s="9"/>
      <c r="X9" s="9"/>
      <c r="Y9" s="9"/>
      <c r="Z9" s="9"/>
    </row>
    <row r="10" spans="1:28" s="7" customFormat="1" ht="18.75" x14ac:dyDescent="0.2">
      <c r="A10" s="342" t="s">
        <v>8</v>
      </c>
      <c r="B10" s="342"/>
      <c r="C10" s="342"/>
      <c r="D10" s="342"/>
      <c r="E10" s="342"/>
      <c r="F10" s="342"/>
      <c r="G10" s="342"/>
      <c r="H10" s="342"/>
      <c r="I10" s="342"/>
      <c r="J10" s="342"/>
      <c r="K10" s="342"/>
      <c r="L10" s="342"/>
      <c r="M10" s="342"/>
      <c r="N10" s="342"/>
      <c r="O10" s="342"/>
      <c r="P10" s="9"/>
      <c r="Q10" s="9"/>
      <c r="R10" s="9"/>
      <c r="S10" s="9"/>
      <c r="T10" s="9"/>
      <c r="U10" s="9"/>
      <c r="V10" s="9"/>
      <c r="W10" s="9"/>
      <c r="X10" s="9"/>
      <c r="Y10" s="9"/>
      <c r="Z10" s="9"/>
    </row>
    <row r="11" spans="1:28" s="7" customFormat="1" ht="18.75" x14ac:dyDescent="0.2">
      <c r="A11" s="345"/>
      <c r="B11" s="345"/>
      <c r="C11" s="345"/>
      <c r="D11" s="345"/>
      <c r="E11" s="345"/>
      <c r="F11" s="345"/>
      <c r="G11" s="345"/>
      <c r="H11" s="345"/>
      <c r="I11" s="345"/>
      <c r="J11" s="345"/>
      <c r="K11" s="345"/>
      <c r="L11" s="345"/>
      <c r="M11" s="345"/>
      <c r="N11" s="345"/>
      <c r="O11" s="345"/>
      <c r="P11" s="9"/>
      <c r="Q11" s="9"/>
      <c r="R11" s="9"/>
      <c r="S11" s="9"/>
      <c r="T11" s="9"/>
      <c r="U11" s="9"/>
      <c r="V11" s="9"/>
      <c r="W11" s="9"/>
      <c r="X11" s="9"/>
      <c r="Y11" s="9"/>
      <c r="Z11" s="9"/>
    </row>
    <row r="12" spans="1:28" s="7" customFormat="1" ht="18.75" x14ac:dyDescent="0.2">
      <c r="A12" s="344" t="s">
        <v>741</v>
      </c>
      <c r="B12" s="344"/>
      <c r="C12" s="344"/>
      <c r="D12" s="344"/>
      <c r="E12" s="344"/>
      <c r="F12" s="344"/>
      <c r="G12" s="344"/>
      <c r="H12" s="344"/>
      <c r="I12" s="344"/>
      <c r="J12" s="344"/>
      <c r="K12" s="344"/>
      <c r="L12" s="344"/>
      <c r="M12" s="344"/>
      <c r="N12" s="344"/>
      <c r="O12" s="344"/>
      <c r="P12" s="9"/>
      <c r="Q12" s="9"/>
      <c r="R12" s="9"/>
      <c r="S12" s="9"/>
      <c r="T12" s="9"/>
      <c r="U12" s="9"/>
      <c r="V12" s="9"/>
      <c r="W12" s="9"/>
      <c r="X12" s="9"/>
      <c r="Y12" s="9"/>
      <c r="Z12" s="9"/>
    </row>
    <row r="13" spans="1:28" s="7" customFormat="1" ht="18.75" x14ac:dyDescent="0.2">
      <c r="A13" s="342" t="s">
        <v>7</v>
      </c>
      <c r="B13" s="342"/>
      <c r="C13" s="342"/>
      <c r="D13" s="342"/>
      <c r="E13" s="342"/>
      <c r="F13" s="342"/>
      <c r="G13" s="342"/>
      <c r="H13" s="342"/>
      <c r="I13" s="342"/>
      <c r="J13" s="342"/>
      <c r="K13" s="342"/>
      <c r="L13" s="342"/>
      <c r="M13" s="342"/>
      <c r="N13" s="342"/>
      <c r="O13" s="342"/>
      <c r="P13" s="9"/>
      <c r="Q13" s="9"/>
      <c r="R13" s="9"/>
      <c r="S13" s="9"/>
      <c r="T13" s="9"/>
      <c r="U13" s="9"/>
      <c r="V13" s="9"/>
      <c r="W13" s="9"/>
      <c r="X13" s="9"/>
      <c r="Y13" s="9"/>
      <c r="Z13" s="9"/>
    </row>
    <row r="14" spans="1:28" s="7" customFormat="1" ht="15.75" customHeight="1" x14ac:dyDescent="0.2">
      <c r="A14" s="347"/>
      <c r="B14" s="347"/>
      <c r="C14" s="347"/>
      <c r="D14" s="347"/>
      <c r="E14" s="347"/>
      <c r="F14" s="347"/>
      <c r="G14" s="347"/>
      <c r="H14" s="347"/>
      <c r="I14" s="347"/>
      <c r="J14" s="347"/>
      <c r="K14" s="347"/>
      <c r="L14" s="347"/>
      <c r="M14" s="347"/>
      <c r="N14" s="347"/>
      <c r="O14" s="347"/>
      <c r="P14" s="3"/>
      <c r="Q14" s="3"/>
      <c r="R14" s="3"/>
      <c r="S14" s="3"/>
      <c r="T14" s="3"/>
      <c r="U14" s="3"/>
      <c r="V14" s="3"/>
      <c r="W14" s="3"/>
      <c r="X14" s="3"/>
      <c r="Y14" s="3"/>
      <c r="Z14" s="3"/>
    </row>
    <row r="15" spans="1:28" s="2" customFormat="1" ht="18.75" x14ac:dyDescent="0.2">
      <c r="A15" s="344" t="s">
        <v>534</v>
      </c>
      <c r="B15" s="357"/>
      <c r="C15" s="357"/>
      <c r="D15" s="357"/>
      <c r="E15" s="357"/>
      <c r="F15" s="357"/>
      <c r="G15" s="357"/>
      <c r="H15" s="357"/>
      <c r="I15" s="357"/>
      <c r="J15" s="357"/>
      <c r="K15" s="357"/>
      <c r="L15" s="357"/>
      <c r="M15" s="357"/>
      <c r="N15" s="357"/>
      <c r="O15" s="357"/>
      <c r="P15" s="6"/>
      <c r="Q15" s="6"/>
      <c r="R15" s="6"/>
      <c r="S15" s="6"/>
      <c r="T15" s="6"/>
      <c r="U15" s="6"/>
      <c r="V15" s="6"/>
      <c r="W15" s="6"/>
      <c r="X15" s="6"/>
      <c r="Y15" s="6"/>
      <c r="Z15" s="6"/>
    </row>
    <row r="16" spans="1:28" s="2" customFormat="1" ht="15" customHeight="1" x14ac:dyDescent="0.2">
      <c r="A16" s="342" t="s">
        <v>6</v>
      </c>
      <c r="B16" s="342"/>
      <c r="C16" s="342"/>
      <c r="D16" s="342"/>
      <c r="E16" s="342"/>
      <c r="F16" s="342"/>
      <c r="G16" s="342"/>
      <c r="H16" s="342"/>
      <c r="I16" s="342"/>
      <c r="J16" s="342"/>
      <c r="K16" s="342"/>
      <c r="L16" s="342"/>
      <c r="M16" s="342"/>
      <c r="N16" s="342"/>
      <c r="O16" s="342"/>
      <c r="P16" s="4"/>
      <c r="Q16" s="4"/>
      <c r="R16" s="4"/>
      <c r="S16" s="4"/>
      <c r="T16" s="4"/>
      <c r="U16" s="4"/>
      <c r="V16" s="4"/>
      <c r="W16" s="4"/>
      <c r="X16" s="4"/>
      <c r="Y16" s="4"/>
      <c r="Z16" s="4"/>
    </row>
    <row r="17" spans="1:26" s="2" customFormat="1" ht="15" customHeight="1" x14ac:dyDescent="0.2">
      <c r="A17" s="347"/>
      <c r="B17" s="347"/>
      <c r="C17" s="347"/>
      <c r="D17" s="347"/>
      <c r="E17" s="347"/>
      <c r="F17" s="347"/>
      <c r="G17" s="347"/>
      <c r="H17" s="347"/>
      <c r="I17" s="347"/>
      <c r="J17" s="347"/>
      <c r="K17" s="347"/>
      <c r="L17" s="347"/>
      <c r="M17" s="347"/>
      <c r="N17" s="347"/>
      <c r="O17" s="347"/>
      <c r="P17" s="3"/>
      <c r="Q17" s="3"/>
      <c r="R17" s="3"/>
      <c r="S17" s="3"/>
      <c r="T17" s="3"/>
      <c r="U17" s="3"/>
      <c r="V17" s="3"/>
      <c r="W17" s="3"/>
    </row>
    <row r="18" spans="1:26" s="2" customFormat="1" ht="91.5" customHeight="1" x14ac:dyDescent="0.2">
      <c r="A18" s="361" t="s">
        <v>338</v>
      </c>
      <c r="B18" s="361"/>
      <c r="C18" s="361"/>
      <c r="D18" s="361"/>
      <c r="E18" s="361"/>
      <c r="F18" s="361"/>
      <c r="G18" s="361"/>
      <c r="H18" s="361"/>
      <c r="I18" s="361"/>
      <c r="J18" s="361"/>
      <c r="K18" s="361"/>
      <c r="L18" s="361"/>
      <c r="M18" s="361"/>
      <c r="N18" s="361"/>
      <c r="O18" s="361"/>
      <c r="P18" s="5"/>
      <c r="Q18" s="5"/>
      <c r="R18" s="5"/>
      <c r="S18" s="5"/>
      <c r="T18" s="5"/>
      <c r="U18" s="5"/>
      <c r="V18" s="5"/>
      <c r="W18" s="5"/>
      <c r="X18" s="5"/>
      <c r="Y18" s="5"/>
      <c r="Z18" s="5"/>
    </row>
    <row r="19" spans="1:26" s="2" customFormat="1" ht="78" customHeight="1" x14ac:dyDescent="0.2">
      <c r="A19" s="356" t="s">
        <v>5</v>
      </c>
      <c r="B19" s="356" t="s">
        <v>86</v>
      </c>
      <c r="C19" s="356" t="s">
        <v>85</v>
      </c>
      <c r="D19" s="356" t="s">
        <v>74</v>
      </c>
      <c r="E19" s="358" t="s">
        <v>84</v>
      </c>
      <c r="F19" s="359"/>
      <c r="G19" s="359"/>
      <c r="H19" s="359"/>
      <c r="I19" s="360"/>
      <c r="J19" s="356" t="s">
        <v>83</v>
      </c>
      <c r="K19" s="356"/>
      <c r="L19" s="356"/>
      <c r="M19" s="356"/>
      <c r="N19" s="356"/>
      <c r="O19" s="356"/>
      <c r="P19" s="3"/>
      <c r="Q19" s="3"/>
      <c r="R19" s="3"/>
      <c r="S19" s="3"/>
      <c r="T19" s="3"/>
      <c r="U19" s="3"/>
      <c r="V19" s="3"/>
      <c r="W19" s="3"/>
    </row>
    <row r="20" spans="1:26" s="2" customFormat="1" ht="51" customHeight="1" x14ac:dyDescent="0.2">
      <c r="A20" s="356"/>
      <c r="B20" s="356"/>
      <c r="C20" s="356"/>
      <c r="D20" s="356"/>
      <c r="E20" s="31" t="s">
        <v>82</v>
      </c>
      <c r="F20" s="31" t="s">
        <v>81</v>
      </c>
      <c r="G20" s="31" t="s">
        <v>80</v>
      </c>
      <c r="H20" s="31" t="s">
        <v>79</v>
      </c>
      <c r="I20" s="31" t="s">
        <v>78</v>
      </c>
      <c r="J20" s="31" t="s">
        <v>77</v>
      </c>
      <c r="K20" s="31" t="s">
        <v>4</v>
      </c>
      <c r="L20" s="35" t="s">
        <v>3</v>
      </c>
      <c r="M20" s="34" t="s">
        <v>193</v>
      </c>
      <c r="N20" s="34" t="s">
        <v>76</v>
      </c>
      <c r="O20" s="34" t="s">
        <v>75</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9" t="s">
        <v>64</v>
      </c>
      <c r="B22" s="33"/>
      <c r="C22" s="22" t="s">
        <v>367</v>
      </c>
      <c r="D22" s="122" t="s">
        <v>370</v>
      </c>
      <c r="E22" s="122" t="s">
        <v>370</v>
      </c>
      <c r="F22" s="122" t="s">
        <v>370</v>
      </c>
      <c r="G22" s="122" t="s">
        <v>370</v>
      </c>
      <c r="H22" s="122" t="s">
        <v>370</v>
      </c>
      <c r="I22" s="122" t="s">
        <v>370</v>
      </c>
      <c r="J22" s="122" t="s">
        <v>370</v>
      </c>
      <c r="K22" s="122" t="s">
        <v>370</v>
      </c>
      <c r="L22" s="122" t="s">
        <v>370</v>
      </c>
      <c r="M22" s="122" t="s">
        <v>370</v>
      </c>
      <c r="N22" s="122" t="s">
        <v>370</v>
      </c>
      <c r="O22" s="122" t="s">
        <v>370</v>
      </c>
      <c r="P22" s="3"/>
      <c r="Q22" s="3"/>
      <c r="R22" s="3"/>
      <c r="S22" s="3"/>
      <c r="T22" s="3"/>
      <c r="U22" s="3"/>
    </row>
  </sheetData>
  <mergeCells count="20">
    <mergeCell ref="C19:C20"/>
    <mergeCell ref="D19:D20"/>
    <mergeCell ref="A18:O18"/>
    <mergeCell ref="A13:O13"/>
    <mergeCell ref="M9:O9"/>
    <mergeCell ref="A9:L9"/>
    <mergeCell ref="A5:O5"/>
    <mergeCell ref="J19:O19"/>
    <mergeCell ref="A7:O7"/>
    <mergeCell ref="A8:O8"/>
    <mergeCell ref="A10:O10"/>
    <mergeCell ref="A11:O11"/>
    <mergeCell ref="A14:O14"/>
    <mergeCell ref="A15:O15"/>
    <mergeCell ref="A16:O16"/>
    <mergeCell ref="A12:O12"/>
    <mergeCell ref="A17:O17"/>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heetViews>
  <sheetFormatPr defaultRowHeight="15" x14ac:dyDescent="0.25"/>
  <cols>
    <col min="1" max="1" width="4.42578125" style="151" customWidth="1"/>
    <col min="2" max="2" width="49" style="150" customWidth="1"/>
    <col min="3" max="3" width="16.42578125" style="151" customWidth="1"/>
    <col min="4" max="4" width="13.28515625" style="151" customWidth="1"/>
    <col min="5" max="5" width="11.5703125" style="151" customWidth="1"/>
    <col min="6" max="6" width="12" style="151" customWidth="1"/>
    <col min="7" max="7" width="10.28515625" style="151" customWidth="1"/>
    <col min="8" max="8" width="9.7109375" style="151" customWidth="1"/>
    <col min="9" max="13" width="9.140625" style="151"/>
    <col min="14" max="14" width="15.5703125" style="151" customWidth="1"/>
    <col min="15" max="16384" width="9.140625" style="151"/>
  </cols>
  <sheetData>
    <row r="1" spans="2:18" s="7" customFormat="1" ht="18.75" customHeight="1" x14ac:dyDescent="0.2">
      <c r="B1" s="147"/>
      <c r="H1" s="28"/>
    </row>
    <row r="2" spans="2:18" s="7" customFormat="1" ht="18.75" customHeight="1" x14ac:dyDescent="0.3">
      <c r="B2" s="147"/>
      <c r="H2" s="11"/>
    </row>
    <row r="3" spans="2:18" s="7" customFormat="1" ht="18.75" x14ac:dyDescent="0.3">
      <c r="B3" s="148"/>
      <c r="H3" s="11"/>
    </row>
    <row r="4" spans="2:18" s="7" customFormat="1" ht="15.75" x14ac:dyDescent="0.2">
      <c r="B4" s="148"/>
    </row>
    <row r="5" spans="2:18" s="7" customFormat="1" ht="18.75" customHeight="1" x14ac:dyDescent="0.2">
      <c r="B5" s="341" t="s">
        <v>540</v>
      </c>
      <c r="C5" s="341"/>
      <c r="D5" s="341"/>
      <c r="E5" s="341"/>
      <c r="F5" s="341"/>
      <c r="G5" s="341"/>
      <c r="H5" s="341"/>
      <c r="I5" s="341"/>
      <c r="J5" s="341"/>
      <c r="K5" s="341"/>
      <c r="L5" s="341"/>
      <c r="M5" s="341"/>
      <c r="N5" s="341"/>
      <c r="O5" s="341"/>
      <c r="P5" s="341"/>
      <c r="Q5" s="88"/>
      <c r="R5" s="88"/>
    </row>
    <row r="6" spans="2:18" s="7" customFormat="1" ht="15.75" x14ac:dyDescent="0.2">
      <c r="B6" s="148"/>
    </row>
    <row r="7" spans="2:18" s="7" customFormat="1" ht="18.75" x14ac:dyDescent="0.2">
      <c r="B7" s="345" t="s">
        <v>9</v>
      </c>
      <c r="C7" s="345"/>
      <c r="D7" s="345"/>
      <c r="E7" s="345"/>
      <c r="F7" s="345"/>
      <c r="G7" s="345"/>
      <c r="H7" s="345"/>
      <c r="I7" s="345"/>
      <c r="J7" s="345"/>
      <c r="K7" s="345"/>
      <c r="L7" s="345"/>
      <c r="M7" s="345"/>
      <c r="N7" s="345"/>
      <c r="O7" s="345"/>
    </row>
    <row r="8" spans="2:18" s="7" customFormat="1" ht="18.75" x14ac:dyDescent="0.2">
      <c r="B8" s="146"/>
    </row>
    <row r="9" spans="2:18" s="7" customFormat="1" ht="18.75" customHeight="1" x14ac:dyDescent="0.2">
      <c r="B9" s="344" t="s">
        <v>533</v>
      </c>
      <c r="C9" s="344"/>
      <c r="D9" s="344"/>
      <c r="E9" s="344"/>
      <c r="F9" s="344"/>
      <c r="G9" s="344"/>
      <c r="H9" s="344"/>
      <c r="I9" s="344"/>
      <c r="J9" s="344"/>
      <c r="K9" s="344"/>
      <c r="L9" s="344"/>
      <c r="M9" s="344"/>
      <c r="N9" s="344"/>
      <c r="O9" s="344"/>
      <c r="P9" s="344"/>
    </row>
    <row r="10" spans="2:18" s="7" customFormat="1" ht="18.75" customHeight="1" x14ac:dyDescent="0.2">
      <c r="B10" s="342" t="s">
        <v>8</v>
      </c>
      <c r="C10" s="342"/>
      <c r="D10" s="342"/>
      <c r="E10" s="342"/>
      <c r="F10" s="342"/>
      <c r="G10" s="342"/>
      <c r="H10" s="342"/>
      <c r="I10" s="342"/>
      <c r="J10" s="342"/>
      <c r="K10" s="342"/>
      <c r="L10" s="342"/>
      <c r="M10" s="342"/>
      <c r="N10" s="342"/>
      <c r="O10" s="342"/>
    </row>
    <row r="11" spans="2:18" s="7" customFormat="1" ht="18.75" x14ac:dyDescent="0.2">
      <c r="B11" s="146"/>
    </row>
    <row r="12" spans="2:18" s="7" customFormat="1" ht="18.75" customHeight="1" x14ac:dyDescent="0.2">
      <c r="B12" s="344" t="s">
        <v>741</v>
      </c>
      <c r="C12" s="345"/>
      <c r="D12" s="345"/>
      <c r="E12" s="345"/>
      <c r="F12" s="345"/>
      <c r="G12" s="345"/>
      <c r="H12" s="345"/>
      <c r="I12" s="345"/>
      <c r="J12" s="345"/>
      <c r="K12" s="345"/>
      <c r="L12" s="345"/>
      <c r="M12" s="345"/>
      <c r="N12" s="345"/>
      <c r="O12" s="345"/>
      <c r="P12" s="345"/>
    </row>
    <row r="13" spans="2:18" s="7" customFormat="1" ht="18.75" customHeight="1" x14ac:dyDescent="0.2">
      <c r="B13" s="342" t="s">
        <v>7</v>
      </c>
      <c r="C13" s="342"/>
      <c r="D13" s="342"/>
      <c r="E13" s="342"/>
      <c r="F13" s="342"/>
      <c r="G13" s="342"/>
      <c r="H13" s="342"/>
      <c r="I13" s="342"/>
      <c r="J13" s="342"/>
      <c r="K13" s="342"/>
      <c r="L13" s="342"/>
      <c r="M13" s="342"/>
      <c r="N13" s="342"/>
      <c r="O13" s="342"/>
      <c r="P13" s="342"/>
    </row>
    <row r="14" spans="2:18" s="7" customFormat="1" ht="15.75" customHeight="1" x14ac:dyDescent="0.2">
      <c r="B14" s="149"/>
    </row>
    <row r="15" spans="2:18" s="2" customFormat="1" ht="21" customHeight="1" x14ac:dyDescent="0.2">
      <c r="B15" s="343" t="s">
        <v>534</v>
      </c>
      <c r="C15" s="343"/>
      <c r="D15" s="343"/>
      <c r="E15" s="343"/>
      <c r="F15" s="343"/>
      <c r="G15" s="343"/>
      <c r="H15" s="343"/>
      <c r="I15" s="343"/>
      <c r="J15" s="343"/>
      <c r="K15" s="343"/>
      <c r="L15" s="343"/>
      <c r="M15" s="343"/>
      <c r="N15" s="343"/>
      <c r="O15" s="343"/>
    </row>
    <row r="16" spans="2:18" s="2" customFormat="1" ht="15" customHeight="1" x14ac:dyDescent="0.2">
      <c r="B16" s="342" t="s">
        <v>6</v>
      </c>
      <c r="C16" s="342"/>
      <c r="D16" s="342"/>
      <c r="E16" s="342"/>
      <c r="F16" s="342"/>
      <c r="G16" s="342"/>
      <c r="H16" s="342"/>
      <c r="I16" s="342"/>
      <c r="J16" s="342"/>
      <c r="K16" s="342"/>
      <c r="L16" s="342"/>
      <c r="M16" s="342"/>
      <c r="N16" s="342"/>
      <c r="O16" s="342"/>
    </row>
    <row r="17" spans="2:17" s="2" customFormat="1" ht="15" customHeight="1" x14ac:dyDescent="0.2">
      <c r="B17" s="149"/>
    </row>
    <row r="18" spans="2:17" s="2" customFormat="1" ht="15" customHeight="1" x14ac:dyDescent="0.2">
      <c r="B18" s="344" t="s">
        <v>435</v>
      </c>
      <c r="C18" s="344"/>
      <c r="D18" s="344"/>
      <c r="E18" s="344"/>
      <c r="F18" s="344"/>
      <c r="G18" s="344"/>
      <c r="H18" s="344"/>
      <c r="I18" s="344"/>
      <c r="J18" s="344"/>
      <c r="K18" s="344"/>
      <c r="L18" s="344"/>
      <c r="M18" s="344"/>
      <c r="N18" s="344"/>
      <c r="O18" s="344"/>
    </row>
    <row r="19" spans="2:17" ht="18.75" x14ac:dyDescent="0.25">
      <c r="E19" s="152"/>
      <c r="F19" s="152"/>
      <c r="G19" s="152"/>
      <c r="H19" s="28"/>
    </row>
    <row r="20" spans="2:17" ht="15.75" x14ac:dyDescent="0.25">
      <c r="B20" s="153"/>
      <c r="C20" s="154"/>
      <c r="D20" s="155"/>
      <c r="E20" s="154"/>
      <c r="F20" s="154"/>
      <c r="G20" s="154"/>
      <c r="H20" s="154"/>
      <c r="I20" s="154"/>
    </row>
    <row r="21" spans="2:17" ht="14.25" customHeight="1" x14ac:dyDescent="0.25">
      <c r="B21" s="156" t="s">
        <v>221</v>
      </c>
      <c r="C21" s="157" t="s">
        <v>0</v>
      </c>
      <c r="D21" s="158"/>
      <c r="I21" s="159"/>
    </row>
    <row r="22" spans="2:17" ht="18.75" customHeight="1" x14ac:dyDescent="0.25">
      <c r="B22" s="160" t="s">
        <v>436</v>
      </c>
      <c r="C22" s="161">
        <v>1.9159999999999999</v>
      </c>
      <c r="D22"/>
      <c r="E22"/>
      <c r="F22"/>
      <c r="G22"/>
      <c r="H22"/>
      <c r="I22"/>
      <c r="J22"/>
      <c r="K22"/>
      <c r="L22"/>
      <c r="M22"/>
    </row>
    <row r="23" spans="2:17" ht="22.5" customHeight="1" x14ac:dyDescent="0.25">
      <c r="B23" s="160" t="s">
        <v>437</v>
      </c>
      <c r="C23" s="161">
        <f>C22*0.012</f>
        <v>2.2991999999999999E-2</v>
      </c>
      <c r="D23"/>
      <c r="E23"/>
      <c r="F23"/>
      <c r="G23"/>
      <c r="H23"/>
      <c r="I23"/>
      <c r="J23"/>
      <c r="K23"/>
      <c r="L23"/>
      <c r="M23"/>
      <c r="Q23" s="151" t="s">
        <v>438</v>
      </c>
    </row>
    <row r="24" spans="2:17" ht="17.25" customHeight="1" x14ac:dyDescent="0.25">
      <c r="B24" s="160" t="s">
        <v>439</v>
      </c>
      <c r="C24" s="161">
        <f>C22*0.014</f>
        <v>2.6824000000000001E-2</v>
      </c>
      <c r="D24"/>
      <c r="E24"/>
      <c r="F24"/>
      <c r="G24"/>
      <c r="H24"/>
      <c r="I24"/>
      <c r="J24"/>
      <c r="K24"/>
      <c r="L24"/>
      <c r="M24"/>
      <c r="Q24" s="151" t="s">
        <v>440</v>
      </c>
    </row>
    <row r="25" spans="2:17" ht="17.25" customHeight="1" x14ac:dyDescent="0.25">
      <c r="B25" s="160" t="s">
        <v>220</v>
      </c>
      <c r="C25" s="162">
        <f>VLOOKUP('[2]1. сводные данные'!C$22:E$22,'[2]аналитика эк. эф. (скрытый)'!B$6:L$27,7,0)</f>
        <v>12</v>
      </c>
      <c r="D25"/>
      <c r="E25"/>
      <c r="F25"/>
      <c r="G25"/>
      <c r="H25"/>
      <c r="I25"/>
      <c r="J25"/>
      <c r="K25"/>
      <c r="L25"/>
      <c r="M25"/>
    </row>
    <row r="26" spans="2:17" ht="17.25" customHeight="1" x14ac:dyDescent="0.25">
      <c r="B26" s="160" t="s">
        <v>441</v>
      </c>
      <c r="C26" s="161">
        <v>0</v>
      </c>
      <c r="D26"/>
      <c r="E26"/>
      <c r="F26"/>
      <c r="G26"/>
      <c r="H26"/>
      <c r="I26"/>
      <c r="J26"/>
      <c r="K26"/>
      <c r="L26"/>
      <c r="M26"/>
    </row>
    <row r="27" spans="2:17" ht="17.25" customHeight="1" x14ac:dyDescent="0.25">
      <c r="B27" s="160" t="s">
        <v>219</v>
      </c>
      <c r="C27" s="163">
        <v>1</v>
      </c>
      <c r="D27"/>
      <c r="E27"/>
      <c r="F27"/>
      <c r="G27"/>
      <c r="H27"/>
      <c r="I27"/>
      <c r="J27"/>
      <c r="K27"/>
      <c r="L27"/>
      <c r="M27"/>
    </row>
    <row r="28" spans="2:17" ht="21" customHeight="1" x14ac:dyDescent="0.25">
      <c r="B28" s="160" t="s">
        <v>218</v>
      </c>
      <c r="C28" s="164">
        <v>0.03</v>
      </c>
      <c r="D28" s="165"/>
      <c r="E28"/>
      <c r="F28"/>
      <c r="G28"/>
      <c r="H28"/>
      <c r="I28"/>
      <c r="J28"/>
      <c r="K28"/>
      <c r="L28"/>
      <c r="M28"/>
    </row>
    <row r="29" spans="2:17" ht="21" customHeight="1" x14ac:dyDescent="0.25">
      <c r="B29" s="166"/>
      <c r="C29" s="167"/>
      <c r="D29" s="168"/>
      <c r="E29" s="168"/>
      <c r="F29" s="168"/>
      <c r="G29" s="168"/>
      <c r="H29" s="168"/>
      <c r="I29" s="168"/>
      <c r="J29" s="168"/>
      <c r="K29" s="168"/>
      <c r="L29" s="168"/>
      <c r="M29" s="168"/>
    </row>
    <row r="30" spans="2:17" ht="15.75" customHeight="1" x14ac:dyDescent="0.25">
      <c r="B30" s="169" t="s">
        <v>442</v>
      </c>
      <c r="C30" s="170"/>
      <c r="D30" s="170">
        <v>2022</v>
      </c>
      <c r="E30" s="170">
        <v>2023</v>
      </c>
      <c r="F30" s="170">
        <v>2024</v>
      </c>
      <c r="G30" s="170">
        <v>2025</v>
      </c>
      <c r="H30" s="170">
        <v>2026</v>
      </c>
      <c r="I30" s="170">
        <v>2027</v>
      </c>
      <c r="J30" s="170">
        <v>2028</v>
      </c>
      <c r="K30" s="170">
        <v>2029</v>
      </c>
      <c r="L30" s="170">
        <v>2030</v>
      </c>
      <c r="M30" s="170">
        <v>2031</v>
      </c>
    </row>
    <row r="31" spans="2:17" ht="12" customHeight="1" x14ac:dyDescent="0.25">
      <c r="B31" s="160" t="s">
        <v>217</v>
      </c>
      <c r="C31" s="171"/>
      <c r="D31" s="161">
        <v>1</v>
      </c>
      <c r="E31" s="161">
        <v>1.0349999999999999</v>
      </c>
      <c r="F31" s="161">
        <v>1.034</v>
      </c>
      <c r="G31" s="161">
        <v>1.04</v>
      </c>
      <c r="H31" s="161">
        <v>1.04</v>
      </c>
      <c r="I31" s="161">
        <v>1.04</v>
      </c>
      <c r="J31" s="161">
        <v>1.04</v>
      </c>
      <c r="K31" s="161">
        <v>1.04</v>
      </c>
      <c r="L31" s="161">
        <v>1.04</v>
      </c>
      <c r="M31" s="161">
        <v>1.04</v>
      </c>
    </row>
    <row r="32" spans="2:17" ht="12" customHeight="1" x14ac:dyDescent="0.25">
      <c r="B32" s="160" t="s">
        <v>216</v>
      </c>
      <c r="C32" s="171"/>
      <c r="D32" s="161">
        <f>D31</f>
        <v>1</v>
      </c>
      <c r="E32" s="161">
        <f>E31</f>
        <v>1.0349999999999999</v>
      </c>
      <c r="F32" s="161">
        <f>E32*F31</f>
        <v>1.07019</v>
      </c>
      <c r="G32" s="161">
        <f>F32*G31</f>
        <v>1.1129975999999999</v>
      </c>
      <c r="H32" s="161">
        <f t="shared" ref="H32:L32" si="0">G32*H31</f>
        <v>1.1575175039999999</v>
      </c>
      <c r="I32" s="161">
        <f t="shared" si="0"/>
        <v>1.2038182041599998</v>
      </c>
      <c r="J32" s="161">
        <f t="shared" si="0"/>
        <v>1.2519709323263999</v>
      </c>
      <c r="K32" s="161">
        <f t="shared" si="0"/>
        <v>1.302049769619456</v>
      </c>
      <c r="L32" s="161">
        <f t="shared" si="0"/>
        <v>1.3541317604042342</v>
      </c>
      <c r="M32" s="161">
        <f>L32*M31</f>
        <v>1.4082970308204037</v>
      </c>
    </row>
    <row r="33" spans="2:17" ht="10.5" customHeight="1" x14ac:dyDescent="0.25">
      <c r="B33" s="166"/>
      <c r="C33" s="172"/>
      <c r="D33" s="168"/>
      <c r="E33" s="168"/>
      <c r="F33" s="168"/>
      <c r="G33" s="159"/>
    </row>
    <row r="34" spans="2:17" ht="18.75" customHeight="1" x14ac:dyDescent="0.25">
      <c r="B34" s="173" t="s">
        <v>443</v>
      </c>
      <c r="C34" s="174" t="s">
        <v>444</v>
      </c>
      <c r="D34" s="174">
        <f t="shared" ref="D34:M34" si="1">D30</f>
        <v>2022</v>
      </c>
      <c r="E34" s="174">
        <f t="shared" si="1"/>
        <v>2023</v>
      </c>
      <c r="F34" s="170">
        <f t="shared" si="1"/>
        <v>2024</v>
      </c>
      <c r="G34" s="170">
        <f t="shared" si="1"/>
        <v>2025</v>
      </c>
      <c r="H34" s="170">
        <f t="shared" si="1"/>
        <v>2026</v>
      </c>
      <c r="I34" s="170">
        <f t="shared" si="1"/>
        <v>2027</v>
      </c>
      <c r="J34" s="170">
        <f t="shared" si="1"/>
        <v>2028</v>
      </c>
      <c r="K34" s="170">
        <f t="shared" si="1"/>
        <v>2029</v>
      </c>
      <c r="L34" s="170">
        <f t="shared" si="1"/>
        <v>2030</v>
      </c>
      <c r="M34" s="170">
        <f t="shared" si="1"/>
        <v>2031</v>
      </c>
    </row>
    <row r="35" spans="2:17" s="181" customFormat="1" ht="21" customHeight="1" x14ac:dyDescent="0.25">
      <c r="B35" s="175" t="s">
        <v>445</v>
      </c>
      <c r="C35" s="176" t="s">
        <v>446</v>
      </c>
      <c r="D35" s="177">
        <f>C22*0.14</f>
        <v>0.26824000000000003</v>
      </c>
      <c r="E35" s="178">
        <f>$D$35*E32</f>
        <v>0.2776284</v>
      </c>
      <c r="F35" s="178">
        <f>$D$35*F32</f>
        <v>0.28706776560000002</v>
      </c>
      <c r="G35" s="178">
        <f t="shared" ref="G35:M35" si="2">$D$35*G32</f>
        <v>0.29855047622399999</v>
      </c>
      <c r="H35" s="178">
        <f>$D$35*H32</f>
        <v>0.31049249527296002</v>
      </c>
      <c r="I35" s="178">
        <f t="shared" si="2"/>
        <v>0.32291219508387842</v>
      </c>
      <c r="J35" s="178">
        <f t="shared" si="2"/>
        <v>0.33582868288723355</v>
      </c>
      <c r="K35" s="178">
        <f t="shared" si="2"/>
        <v>0.34926183020272289</v>
      </c>
      <c r="L35" s="178">
        <f t="shared" si="2"/>
        <v>0.36323230341083185</v>
      </c>
      <c r="M35" s="178">
        <f t="shared" si="2"/>
        <v>0.37776159554726513</v>
      </c>
      <c r="N35" s="179"/>
      <c r="O35" s="180"/>
      <c r="P35" s="180"/>
    </row>
    <row r="36" spans="2:17" s="180" customFormat="1" ht="18.75" customHeight="1" x14ac:dyDescent="0.25">
      <c r="B36" s="182" t="s">
        <v>447</v>
      </c>
      <c r="C36" s="176" t="s">
        <v>446</v>
      </c>
      <c r="D36" s="177">
        <f>SUM(D37:D39)</f>
        <v>2.2991999999999999E-2</v>
      </c>
      <c r="E36" s="177">
        <f t="shared" ref="E36:M36" si="3">SUM(E37:E39)</f>
        <v>2.3796719999999997E-2</v>
      </c>
      <c r="F36" s="177">
        <f t="shared" si="3"/>
        <v>2.4605808479999998E-2</v>
      </c>
      <c r="G36" s="177">
        <f t="shared" si="3"/>
        <v>2.5590040819199997E-2</v>
      </c>
      <c r="H36" s="177">
        <f t="shared" si="3"/>
        <v>2.6613642451967994E-2</v>
      </c>
      <c r="I36" s="177">
        <f t="shared" si="3"/>
        <v>2.7678188150046714E-2</v>
      </c>
      <c r="J36" s="177">
        <f t="shared" si="3"/>
        <v>2.8785315676048584E-2</v>
      </c>
      <c r="K36" s="177">
        <f t="shared" si="3"/>
        <v>2.9936728303090531E-2</v>
      </c>
      <c r="L36" s="177">
        <f t="shared" si="3"/>
        <v>3.1134197435214152E-2</v>
      </c>
      <c r="M36" s="177">
        <f t="shared" si="3"/>
        <v>3.237956533262272E-2</v>
      </c>
    </row>
    <row r="37" spans="2:17" s="180" customFormat="1" ht="18.75" customHeight="1" x14ac:dyDescent="0.25">
      <c r="B37" s="160" t="s">
        <v>448</v>
      </c>
      <c r="C37" s="176" t="s">
        <v>446</v>
      </c>
      <c r="D37" s="161">
        <f>C23</f>
        <v>2.2991999999999999E-2</v>
      </c>
      <c r="E37" s="161">
        <f>$D$37*E32</f>
        <v>2.3796719999999997E-2</v>
      </c>
      <c r="F37" s="161">
        <f t="shared" ref="F37:M37" si="4">$D$37*F32</f>
        <v>2.4605808479999998E-2</v>
      </c>
      <c r="G37" s="161">
        <f t="shared" si="4"/>
        <v>2.5590040819199997E-2</v>
      </c>
      <c r="H37" s="161">
        <f t="shared" si="4"/>
        <v>2.6613642451967994E-2</v>
      </c>
      <c r="I37" s="161">
        <f t="shared" si="4"/>
        <v>2.7678188150046714E-2</v>
      </c>
      <c r="J37" s="161">
        <f t="shared" si="4"/>
        <v>2.8785315676048584E-2</v>
      </c>
      <c r="K37" s="161">
        <f t="shared" si="4"/>
        <v>2.9936728303090531E-2</v>
      </c>
      <c r="L37" s="161">
        <f t="shared" si="4"/>
        <v>3.1134197435214152E-2</v>
      </c>
      <c r="M37" s="161">
        <f t="shared" si="4"/>
        <v>3.237956533262272E-2</v>
      </c>
    </row>
    <row r="38" spans="2:17" ht="18.75" customHeight="1" x14ac:dyDescent="0.25">
      <c r="B38" s="160" t="s">
        <v>449</v>
      </c>
      <c r="C38" s="176" t="s">
        <v>446</v>
      </c>
      <c r="D38" s="161">
        <v>0</v>
      </c>
      <c r="E38" s="161">
        <f>$D$38*E32</f>
        <v>0</v>
      </c>
      <c r="F38" s="161">
        <f t="shared" ref="F38:M38" si="5">$D$38*F32</f>
        <v>0</v>
      </c>
      <c r="G38" s="161">
        <f t="shared" si="5"/>
        <v>0</v>
      </c>
      <c r="H38" s="161">
        <f t="shared" si="5"/>
        <v>0</v>
      </c>
      <c r="I38" s="161">
        <f t="shared" si="5"/>
        <v>0</v>
      </c>
      <c r="J38" s="161">
        <f t="shared" si="5"/>
        <v>0</v>
      </c>
      <c r="K38" s="161">
        <f t="shared" si="5"/>
        <v>0</v>
      </c>
      <c r="L38" s="161">
        <f t="shared" si="5"/>
        <v>0</v>
      </c>
      <c r="M38" s="161">
        <f t="shared" si="5"/>
        <v>0</v>
      </c>
      <c r="Q38" s="151" t="s">
        <v>450</v>
      </c>
    </row>
    <row r="39" spans="2:17" ht="15.75" customHeight="1" x14ac:dyDescent="0.25">
      <c r="B39" s="160" t="s">
        <v>451</v>
      </c>
      <c r="C39" s="176" t="s">
        <v>446</v>
      </c>
      <c r="D39" s="161">
        <f>C26</f>
        <v>0</v>
      </c>
      <c r="E39" s="161">
        <f>D39*E32</f>
        <v>0</v>
      </c>
      <c r="F39" s="161">
        <f t="shared" ref="F39:M39" si="6">E39*F32</f>
        <v>0</v>
      </c>
      <c r="G39" s="161">
        <f t="shared" si="6"/>
        <v>0</v>
      </c>
      <c r="H39" s="161">
        <f t="shared" si="6"/>
        <v>0</v>
      </c>
      <c r="I39" s="161">
        <f t="shared" si="6"/>
        <v>0</v>
      </c>
      <c r="J39" s="161">
        <f t="shared" si="6"/>
        <v>0</v>
      </c>
      <c r="K39" s="161">
        <f t="shared" si="6"/>
        <v>0</v>
      </c>
      <c r="L39" s="161">
        <f t="shared" si="6"/>
        <v>0</v>
      </c>
      <c r="M39" s="161">
        <f t="shared" si="6"/>
        <v>0</v>
      </c>
    </row>
    <row r="40" spans="2:17" ht="27.75" customHeight="1" x14ac:dyDescent="0.25">
      <c r="B40" s="183" t="s">
        <v>215</v>
      </c>
      <c r="C40" s="176" t="s">
        <v>446</v>
      </c>
      <c r="D40" s="184">
        <f>D35-D36</f>
        <v>0.24524800000000002</v>
      </c>
      <c r="E40" s="177">
        <f t="shared" ref="E40:M40" si="7">E35-E36</f>
        <v>0.25383168</v>
      </c>
      <c r="F40" s="177">
        <f t="shared" si="7"/>
        <v>0.26246195712000003</v>
      </c>
      <c r="G40" s="177">
        <f t="shared" si="7"/>
        <v>0.27296043540479997</v>
      </c>
      <c r="H40" s="177">
        <f t="shared" si="7"/>
        <v>0.28387885282099201</v>
      </c>
      <c r="I40" s="177">
        <f t="shared" si="7"/>
        <v>0.29523400693383173</v>
      </c>
      <c r="J40" s="177">
        <f t="shared" si="7"/>
        <v>0.30704336721118497</v>
      </c>
      <c r="K40" s="177">
        <f t="shared" si="7"/>
        <v>0.31932510189963237</v>
      </c>
      <c r="L40" s="177">
        <f t="shared" si="7"/>
        <v>0.33209810597561767</v>
      </c>
      <c r="M40" s="177">
        <f t="shared" si="7"/>
        <v>0.34538203021464242</v>
      </c>
    </row>
    <row r="41" spans="2:17" ht="20.25" customHeight="1" x14ac:dyDescent="0.25">
      <c r="B41" s="166"/>
      <c r="C41" s="172"/>
      <c r="D41" s="168"/>
      <c r="E41" s="168"/>
      <c r="F41" s="168"/>
      <c r="G41" s="185"/>
    </row>
    <row r="42" spans="2:17" ht="15" customHeight="1" x14ac:dyDescent="0.25">
      <c r="B42" s="364" t="s">
        <v>452</v>
      </c>
      <c r="C42" s="366" t="s">
        <v>444</v>
      </c>
      <c r="D42" s="368" t="s">
        <v>453</v>
      </c>
      <c r="E42" s="368"/>
      <c r="F42" s="368"/>
      <c r="G42" s="368"/>
      <c r="H42" s="368"/>
      <c r="I42" s="368"/>
      <c r="J42" s="368"/>
      <c r="K42" s="368"/>
      <c r="L42" s="368"/>
      <c r="M42" s="368"/>
    </row>
    <row r="43" spans="2:17" ht="15" customHeight="1" x14ac:dyDescent="0.25">
      <c r="B43" s="365"/>
      <c r="C43" s="367"/>
      <c r="D43" s="170">
        <v>1</v>
      </c>
      <c r="E43" s="170">
        <v>2</v>
      </c>
      <c r="F43" s="170">
        <v>3</v>
      </c>
      <c r="G43" s="170">
        <v>4</v>
      </c>
      <c r="H43" s="170">
        <v>5</v>
      </c>
      <c r="I43" s="170">
        <v>6</v>
      </c>
      <c r="J43" s="170">
        <v>7</v>
      </c>
      <c r="K43" s="170">
        <v>8</v>
      </c>
      <c r="L43" s="170">
        <v>9</v>
      </c>
      <c r="M43" s="170">
        <v>10</v>
      </c>
    </row>
    <row r="44" spans="2:17" s="187" customFormat="1" ht="29.25" customHeight="1" x14ac:dyDescent="0.25">
      <c r="B44" s="182" t="s">
        <v>215</v>
      </c>
      <c r="C44" s="186" t="s">
        <v>446</v>
      </c>
      <c r="D44" s="161">
        <f>D40</f>
        <v>0.24524800000000002</v>
      </c>
      <c r="E44" s="161">
        <f t="shared" ref="E44:M44" si="8">E40</f>
        <v>0.25383168</v>
      </c>
      <c r="F44" s="161">
        <f t="shared" si="8"/>
        <v>0.26246195712000003</v>
      </c>
      <c r="G44" s="161">
        <f t="shared" si="8"/>
        <v>0.27296043540479997</v>
      </c>
      <c r="H44" s="161">
        <f t="shared" si="8"/>
        <v>0.28387885282099201</v>
      </c>
      <c r="I44" s="161">
        <f t="shared" si="8"/>
        <v>0.29523400693383173</v>
      </c>
      <c r="J44" s="161">
        <f t="shared" si="8"/>
        <v>0.30704336721118497</v>
      </c>
      <c r="K44" s="161">
        <f t="shared" si="8"/>
        <v>0.31932510189963237</v>
      </c>
      <c r="L44" s="161">
        <f t="shared" si="8"/>
        <v>0.33209810597561767</v>
      </c>
      <c r="M44" s="161">
        <f t="shared" si="8"/>
        <v>0.34538203021464242</v>
      </c>
    </row>
    <row r="45" spans="2:17" s="187" customFormat="1" ht="21.75" customHeight="1" x14ac:dyDescent="0.25">
      <c r="B45" s="182" t="s">
        <v>454</v>
      </c>
      <c r="C45" s="162" t="s">
        <v>446</v>
      </c>
      <c r="D45" s="188">
        <f>-C22</f>
        <v>-1.9159999999999999</v>
      </c>
      <c r="E45" s="188">
        <f>-'[2]1. сводные данные'!M47</f>
        <v>0</v>
      </c>
      <c r="F45" s="161"/>
      <c r="G45" s="189"/>
      <c r="H45" s="190"/>
      <c r="I45" s="190"/>
      <c r="J45" s="190"/>
      <c r="K45" s="190"/>
      <c r="L45" s="190"/>
      <c r="M45" s="190"/>
    </row>
    <row r="46" spans="2:17" s="187" customFormat="1" ht="19.5" customHeight="1" x14ac:dyDescent="0.25">
      <c r="B46" s="182" t="s">
        <v>455</v>
      </c>
      <c r="C46" s="162" t="s">
        <v>446</v>
      </c>
      <c r="D46" s="161">
        <f>SUM(D44:D45)</f>
        <v>-1.6707519999999998</v>
      </c>
      <c r="E46" s="161">
        <f t="shared" ref="E46:M46" si="9">SUM(E44:E45)</f>
        <v>0.25383168</v>
      </c>
      <c r="F46" s="161">
        <f>SUM(F44:F45)</f>
        <v>0.26246195712000003</v>
      </c>
      <c r="G46" s="161">
        <f t="shared" si="9"/>
        <v>0.27296043540479997</v>
      </c>
      <c r="H46" s="161">
        <f t="shared" si="9"/>
        <v>0.28387885282099201</v>
      </c>
      <c r="I46" s="161">
        <f t="shared" si="9"/>
        <v>0.29523400693383173</v>
      </c>
      <c r="J46" s="161">
        <f t="shared" si="9"/>
        <v>0.30704336721118497</v>
      </c>
      <c r="K46" s="161">
        <f t="shared" si="9"/>
        <v>0.31932510189963237</v>
      </c>
      <c r="L46" s="161">
        <f t="shared" si="9"/>
        <v>0.33209810597561767</v>
      </c>
      <c r="M46" s="161">
        <f t="shared" si="9"/>
        <v>0.34538203021464242</v>
      </c>
    </row>
    <row r="47" spans="2:17" s="187" customFormat="1" ht="21" customHeight="1" x14ac:dyDescent="0.25">
      <c r="B47" s="182" t="s">
        <v>456</v>
      </c>
      <c r="C47" s="162" t="s">
        <v>446</v>
      </c>
      <c r="D47" s="161">
        <f>D46</f>
        <v>-1.6707519999999998</v>
      </c>
      <c r="E47" s="161">
        <f>D47+E46</f>
        <v>-1.4169203199999998</v>
      </c>
      <c r="F47" s="161">
        <f>E47+F46</f>
        <v>-1.1544583628799998</v>
      </c>
      <c r="G47" s="161">
        <f t="shared" ref="G47:L47" si="10">F47+G46</f>
        <v>-0.88149792747519984</v>
      </c>
      <c r="H47" s="161">
        <f t="shared" si="10"/>
        <v>-0.59761907465420783</v>
      </c>
      <c r="I47" s="161">
        <f>H47+I46</f>
        <v>-0.3023850677203761</v>
      </c>
      <c r="J47" s="161">
        <f t="shared" si="10"/>
        <v>4.6582994908088704E-3</v>
      </c>
      <c r="K47" s="161">
        <f t="shared" si="10"/>
        <v>0.32398340139044124</v>
      </c>
      <c r="L47" s="161">
        <f t="shared" si="10"/>
        <v>0.65608150736605886</v>
      </c>
      <c r="M47" s="161">
        <f>L47+M46</f>
        <v>1.0014635375807013</v>
      </c>
    </row>
    <row r="48" spans="2:17" s="187" customFormat="1" ht="17.25" customHeight="1" x14ac:dyDescent="0.25">
      <c r="B48" s="160" t="s">
        <v>214</v>
      </c>
      <c r="C48" s="161"/>
      <c r="D48" s="161">
        <f>1/(1+$C$28)^(D43-1)</f>
        <v>1</v>
      </c>
      <c r="E48" s="161">
        <f>1/(1+$C$28)^(E43-1)</f>
        <v>0.970873786407767</v>
      </c>
      <c r="F48" s="161">
        <f t="shared" ref="F48:M48" si="11">1/(1+$C$28)^(F43-1)</f>
        <v>0.94259590913375435</v>
      </c>
      <c r="G48" s="161">
        <f t="shared" si="11"/>
        <v>0.91514165935315961</v>
      </c>
      <c r="H48" s="161">
        <f t="shared" si="11"/>
        <v>0.888487047915689</v>
      </c>
      <c r="I48" s="161">
        <f t="shared" si="11"/>
        <v>0.86260878438416411</v>
      </c>
      <c r="J48" s="161">
        <f t="shared" si="11"/>
        <v>0.83748425668365445</v>
      </c>
      <c r="K48" s="161">
        <f t="shared" si="11"/>
        <v>0.81309151134335378</v>
      </c>
      <c r="L48" s="161">
        <f t="shared" si="11"/>
        <v>0.78940923431393573</v>
      </c>
      <c r="M48" s="161">
        <f t="shared" si="11"/>
        <v>0.76641673234362695</v>
      </c>
    </row>
    <row r="49" spans="2:13" s="187" customFormat="1" ht="17.25" customHeight="1" x14ac:dyDescent="0.25">
      <c r="B49" s="182" t="s">
        <v>457</v>
      </c>
      <c r="C49" s="162" t="s">
        <v>446</v>
      </c>
      <c r="D49" s="161">
        <f>D46*D48</f>
        <v>-1.6707519999999998</v>
      </c>
      <c r="E49" s="161">
        <f>E46*E48</f>
        <v>0.24643852427184468</v>
      </c>
      <c r="F49" s="161">
        <f t="shared" ref="F49:M49" si="12">F46*F48</f>
        <v>0.24739556708455088</v>
      </c>
      <c r="G49" s="161">
        <f t="shared" si="12"/>
        <v>0.24979746579410958</v>
      </c>
      <c r="H49" s="161">
        <f t="shared" si="12"/>
        <v>0.25222268390861557</v>
      </c>
      <c r="I49" s="161">
        <f t="shared" si="12"/>
        <v>0.25467144783005846</v>
      </c>
      <c r="J49" s="161">
        <f t="shared" si="12"/>
        <v>0.25714398615850559</v>
      </c>
      <c r="K49" s="161">
        <f t="shared" si="12"/>
        <v>0.25964052971344254</v>
      </c>
      <c r="L49" s="161">
        <f t="shared" si="12"/>
        <v>0.26216131155532063</v>
      </c>
      <c r="M49" s="161">
        <f t="shared" si="12"/>
        <v>0.2647065670073141</v>
      </c>
    </row>
    <row r="50" spans="2:13" s="187" customFormat="1" ht="27" customHeight="1" x14ac:dyDescent="0.25">
      <c r="B50" s="182" t="s">
        <v>458</v>
      </c>
      <c r="C50" s="162" t="s">
        <v>446</v>
      </c>
      <c r="D50" s="161">
        <f>D48*D47</f>
        <v>-1.6707519999999998</v>
      </c>
      <c r="E50" s="161">
        <f>E48*E47</f>
        <v>-1.3756507961165048</v>
      </c>
      <c r="F50" s="161">
        <f t="shared" ref="F50:M50" si="13">F48*F47</f>
        <v>-1.0881877301159391</v>
      </c>
      <c r="G50" s="161">
        <f t="shared" si="13"/>
        <v>-0.80669547606602554</v>
      </c>
      <c r="H50" s="161">
        <f t="shared" si="13"/>
        <v>-0.53097680741762288</v>
      </c>
      <c r="I50" s="161">
        <f t="shared" si="13"/>
        <v>-0.26084001568219678</v>
      </c>
      <c r="J50" s="161">
        <f t="shared" si="13"/>
        <v>3.901252486469913E-3</v>
      </c>
      <c r="K50" s="161">
        <f t="shared" si="13"/>
        <v>0.26342815348671428</v>
      </c>
      <c r="L50" s="161">
        <f t="shared" si="13"/>
        <v>0.51791680037737331</v>
      </c>
      <c r="M50" s="161">
        <f t="shared" si="13"/>
        <v>0.76753841203389017</v>
      </c>
    </row>
    <row r="51" spans="2:13" s="187" customFormat="1" ht="12.75" customHeight="1" x14ac:dyDescent="0.25">
      <c r="B51" s="191"/>
      <c r="C51" s="192"/>
      <c r="D51" s="192"/>
      <c r="E51" s="192"/>
      <c r="F51" s="192"/>
      <c r="G51" s="192"/>
      <c r="H51" s="192"/>
      <c r="I51" s="192"/>
      <c r="J51" s="192"/>
      <c r="K51" s="192"/>
      <c r="L51" s="192"/>
      <c r="M51" s="192"/>
    </row>
    <row r="52" spans="2:13" s="187" customFormat="1" ht="29.25" customHeight="1" x14ac:dyDescent="0.25">
      <c r="B52" s="193" t="s">
        <v>459</v>
      </c>
      <c r="C52" s="194" t="s">
        <v>444</v>
      </c>
      <c r="D52" s="194" t="s">
        <v>460</v>
      </c>
      <c r="E52" s="192"/>
      <c r="F52" s="192"/>
      <c r="G52" s="192"/>
      <c r="H52" s="192"/>
      <c r="I52" s="192"/>
      <c r="J52" s="192"/>
      <c r="K52" s="192"/>
      <c r="L52" s="192"/>
      <c r="M52" s="192"/>
    </row>
    <row r="53" spans="2:13" s="187" customFormat="1" ht="18" customHeight="1" x14ac:dyDescent="0.25">
      <c r="B53" s="182" t="s">
        <v>461</v>
      </c>
      <c r="C53" s="162" t="s">
        <v>446</v>
      </c>
      <c r="D53" s="162">
        <f>SUM(D49:M49)</f>
        <v>0.62342608332376237</v>
      </c>
      <c r="E53" s="195"/>
      <c r="F53" s="195"/>
      <c r="G53" s="196"/>
    </row>
    <row r="54" spans="2:13" s="187" customFormat="1" ht="16.5" customHeight="1" x14ac:dyDescent="0.25">
      <c r="B54" s="197" t="s">
        <v>213</v>
      </c>
      <c r="C54" s="163" t="s">
        <v>412</v>
      </c>
      <c r="D54" s="163">
        <f>IRR(D46:M46)</f>
        <v>9.9685044534684186E-2</v>
      </c>
      <c r="E54" s="195"/>
      <c r="F54" s="195"/>
      <c r="G54" s="196"/>
    </row>
    <row r="55" spans="2:13" s="187" customFormat="1" x14ac:dyDescent="0.25">
      <c r="B55" s="197" t="s">
        <v>462</v>
      </c>
      <c r="C55" s="186" t="s">
        <v>463</v>
      </c>
      <c r="D55" s="186">
        <f>IF(M47&lt;0,"не окупается",(COUNTIF(D47:M47,"&lt;0")+1))</f>
        <v>7</v>
      </c>
      <c r="E55" s="195"/>
      <c r="F55" s="195"/>
      <c r="G55" s="198"/>
    </row>
    <row r="56" spans="2:13" s="187" customFormat="1" ht="15.75" customHeight="1" x14ac:dyDescent="0.25">
      <c r="B56" s="182" t="s">
        <v>464</v>
      </c>
      <c r="C56" s="186" t="s">
        <v>463</v>
      </c>
      <c r="D56" s="186">
        <f>IF(M50&lt;0,"не окупается",(COUNTIF(D50:M50,"&lt;0")+1))</f>
        <v>7</v>
      </c>
      <c r="E56" s="195"/>
      <c r="F56" s="195"/>
      <c r="G56" s="199"/>
    </row>
    <row r="57" spans="2:13" ht="13.5" customHeight="1" x14ac:dyDescent="0.25">
      <c r="B57" s="200"/>
      <c r="C57" s="185"/>
      <c r="D57" s="185"/>
      <c r="E57" s="185"/>
      <c r="F57" s="185"/>
      <c r="G57" s="185"/>
      <c r="H57" s="185"/>
      <c r="I57" s="201"/>
    </row>
    <row r="58" spans="2:13" ht="21" customHeight="1" x14ac:dyDescent="0.25">
      <c r="B58" s="202"/>
      <c r="C58" s="159"/>
      <c r="D58" s="159"/>
      <c r="E58" s="159"/>
      <c r="F58" s="159"/>
      <c r="G58" s="159"/>
      <c r="H58" s="159"/>
      <c r="I58" s="201"/>
    </row>
    <row r="59" spans="2:13" ht="15" customHeight="1" x14ac:dyDescent="0.25">
      <c r="B59" s="362"/>
      <c r="C59" s="362"/>
      <c r="D59" s="362"/>
      <c r="E59" s="362"/>
      <c r="F59" s="362"/>
      <c r="G59" s="362"/>
      <c r="H59" s="362"/>
      <c r="I59" s="362"/>
      <c r="J59" s="362"/>
      <c r="K59" s="362"/>
      <c r="L59" s="362"/>
      <c r="M59" s="362"/>
    </row>
    <row r="60" spans="2:13" ht="21" customHeight="1" x14ac:dyDescent="0.25">
      <c r="B60" s="362"/>
      <c r="C60" s="362"/>
      <c r="D60" s="362"/>
      <c r="E60" s="362"/>
      <c r="F60" s="362"/>
      <c r="G60" s="362"/>
      <c r="H60" s="362"/>
      <c r="I60" s="362"/>
      <c r="J60" s="362"/>
      <c r="K60" s="362"/>
      <c r="L60" s="362"/>
      <c r="M60" s="362"/>
    </row>
    <row r="61" spans="2:13" ht="16.5" customHeight="1" x14ac:dyDescent="0.25">
      <c r="B61" s="362"/>
      <c r="C61" s="362"/>
      <c r="D61" s="362"/>
      <c r="E61" s="362"/>
      <c r="F61" s="362"/>
      <c r="G61" s="362"/>
      <c r="H61" s="362"/>
      <c r="I61" s="362"/>
      <c r="J61" s="362"/>
      <c r="K61" s="362"/>
      <c r="L61" s="362"/>
      <c r="M61" s="362"/>
    </row>
    <row r="62" spans="2:13" ht="18.75" customHeight="1" x14ac:dyDescent="0.25">
      <c r="B62" s="363"/>
      <c r="C62" s="363"/>
      <c r="D62" s="363"/>
      <c r="E62" s="363"/>
      <c r="F62" s="363"/>
      <c r="G62" s="363"/>
      <c r="H62" s="363"/>
      <c r="I62" s="363"/>
      <c r="J62" s="363"/>
      <c r="K62" s="363"/>
      <c r="L62" s="363"/>
      <c r="M62" s="363"/>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70" zoomScaleSheetLayoutView="70" workbookViewId="0"/>
  </sheetViews>
  <sheetFormatPr defaultRowHeight="15.75" x14ac:dyDescent="0.25"/>
  <cols>
    <col min="1" max="1" width="9.140625" style="37"/>
    <col min="2" max="2" width="37.7109375" style="37" customWidth="1"/>
    <col min="3" max="3" width="9.140625" style="37"/>
    <col min="4" max="4" width="12.8554687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x14ac:dyDescent="0.25">
      <c r="L1" s="28" t="s">
        <v>67</v>
      </c>
    </row>
    <row r="2" spans="1:44" ht="18.75" x14ac:dyDescent="0.3">
      <c r="L2" s="11" t="s">
        <v>10</v>
      </c>
    </row>
    <row r="3" spans="1:44" ht="18.75" x14ac:dyDescent="0.3">
      <c r="L3" s="11" t="s">
        <v>378</v>
      </c>
    </row>
    <row r="4" spans="1:44" ht="18.75" x14ac:dyDescent="0.3">
      <c r="K4" s="11"/>
    </row>
    <row r="5" spans="1:44" x14ac:dyDescent="0.25">
      <c r="A5" s="341" t="s">
        <v>532</v>
      </c>
      <c r="B5" s="341"/>
      <c r="C5" s="341"/>
      <c r="D5" s="341"/>
      <c r="E5" s="341"/>
      <c r="F5" s="341"/>
      <c r="G5" s="341"/>
      <c r="H5" s="341"/>
      <c r="I5" s="341"/>
      <c r="J5" s="341"/>
      <c r="K5" s="341"/>
      <c r="L5" s="341"/>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x14ac:dyDescent="0.25">
      <c r="A6" s="12"/>
      <c r="B6" s="7"/>
      <c r="C6" s="7"/>
      <c r="D6" s="12"/>
      <c r="E6" s="7"/>
      <c r="F6" s="7"/>
      <c r="G6" s="92"/>
      <c r="H6" s="7"/>
      <c r="I6" s="7"/>
      <c r="J6" s="92"/>
      <c r="K6" s="7"/>
      <c r="L6" s="7"/>
    </row>
    <row r="7" spans="1:44" ht="18.75" x14ac:dyDescent="0.25">
      <c r="A7" s="345" t="s">
        <v>9</v>
      </c>
      <c r="B7" s="345"/>
      <c r="C7" s="345"/>
      <c r="D7" s="345"/>
      <c r="E7" s="345"/>
      <c r="F7" s="345"/>
      <c r="G7" s="345"/>
      <c r="H7" s="345"/>
      <c r="I7" s="345"/>
      <c r="J7" s="345"/>
      <c r="K7" s="345"/>
      <c r="L7" s="345"/>
    </row>
    <row r="8" spans="1:44" ht="18.75" x14ac:dyDescent="0.25">
      <c r="A8" s="10"/>
      <c r="B8" s="10"/>
      <c r="C8" s="10"/>
      <c r="D8" s="10"/>
      <c r="E8" s="10"/>
      <c r="F8" s="10"/>
      <c r="G8" s="9"/>
      <c r="H8" s="9"/>
      <c r="I8" s="9"/>
      <c r="J8" s="9"/>
      <c r="K8" s="9"/>
      <c r="L8" s="9"/>
    </row>
    <row r="9" spans="1:44" x14ac:dyDescent="0.25">
      <c r="A9" s="346" t="s">
        <v>533</v>
      </c>
      <c r="B9" s="346"/>
      <c r="C9" s="346"/>
      <c r="D9" s="346"/>
      <c r="E9" s="346"/>
      <c r="F9" s="346"/>
      <c r="G9" s="346"/>
      <c r="H9" s="346"/>
      <c r="I9" s="346"/>
      <c r="J9" s="346"/>
      <c r="K9" s="346"/>
      <c r="L9" s="346"/>
    </row>
    <row r="10" spans="1:44" x14ac:dyDescent="0.25">
      <c r="A10" s="342" t="s">
        <v>8</v>
      </c>
      <c r="B10" s="342"/>
      <c r="C10" s="342"/>
      <c r="D10" s="342"/>
      <c r="E10" s="342"/>
      <c r="F10" s="342"/>
      <c r="G10" s="342"/>
      <c r="H10" s="342"/>
      <c r="I10" s="342"/>
      <c r="J10" s="342"/>
      <c r="K10" s="342"/>
      <c r="L10" s="342"/>
    </row>
    <row r="11" spans="1:44" ht="18.75" x14ac:dyDescent="0.25">
      <c r="A11" s="10"/>
      <c r="B11" s="10"/>
      <c r="C11" s="10"/>
      <c r="D11" s="10"/>
      <c r="E11" s="10"/>
      <c r="F11" s="10"/>
      <c r="G11" s="9"/>
      <c r="H11" s="9"/>
      <c r="I11" s="9"/>
      <c r="J11" s="9"/>
      <c r="K11" s="9"/>
      <c r="L11" s="9"/>
    </row>
    <row r="12" spans="1:44" ht="18.75" x14ac:dyDescent="0.25">
      <c r="A12" s="344" t="s">
        <v>741</v>
      </c>
      <c r="B12" s="344"/>
      <c r="C12" s="344"/>
      <c r="D12" s="344"/>
      <c r="E12" s="344"/>
      <c r="F12" s="344"/>
      <c r="G12" s="344"/>
      <c r="H12" s="344"/>
      <c r="I12" s="344"/>
      <c r="J12" s="344"/>
      <c r="K12" s="344"/>
      <c r="L12" s="344"/>
    </row>
    <row r="13" spans="1:44" x14ac:dyDescent="0.25">
      <c r="A13" s="342" t="s">
        <v>7</v>
      </c>
      <c r="B13" s="342"/>
      <c r="C13" s="342"/>
      <c r="D13" s="342"/>
      <c r="E13" s="342"/>
      <c r="F13" s="342"/>
      <c r="G13" s="342"/>
      <c r="H13" s="342"/>
      <c r="I13" s="342"/>
      <c r="J13" s="342"/>
      <c r="K13" s="342"/>
      <c r="L13" s="342"/>
    </row>
    <row r="14" spans="1:44" ht="18.75" x14ac:dyDescent="0.25">
      <c r="A14" s="3"/>
      <c r="B14" s="3"/>
      <c r="C14" s="3"/>
      <c r="D14" s="3"/>
      <c r="E14" s="3"/>
      <c r="F14" s="3"/>
      <c r="G14" s="8"/>
      <c r="H14" s="8"/>
      <c r="I14" s="8"/>
      <c r="J14" s="8"/>
      <c r="K14" s="8"/>
      <c r="L14" s="8"/>
    </row>
    <row r="15" spans="1:44" ht="18.75" x14ac:dyDescent="0.25">
      <c r="A15" s="344" t="s">
        <v>534</v>
      </c>
      <c r="B15" s="344"/>
      <c r="C15" s="344"/>
      <c r="D15" s="344"/>
      <c r="E15" s="344"/>
      <c r="F15" s="344"/>
      <c r="G15" s="344"/>
      <c r="H15" s="344"/>
      <c r="I15" s="344"/>
      <c r="J15" s="344"/>
      <c r="K15" s="344"/>
      <c r="L15" s="344"/>
      <c r="M15" s="204"/>
      <c r="N15" s="204"/>
      <c r="O15" s="204"/>
      <c r="P15" s="204"/>
      <c r="Q15" s="204"/>
      <c r="R15" s="204"/>
      <c r="S15" s="204"/>
      <c r="T15" s="204"/>
      <c r="U15" s="204"/>
    </row>
    <row r="16" spans="1:44" x14ac:dyDescent="0.25">
      <c r="A16" s="342" t="s">
        <v>6</v>
      </c>
      <c r="B16" s="342"/>
      <c r="C16" s="342"/>
      <c r="D16" s="342"/>
      <c r="E16" s="342"/>
      <c r="F16" s="342"/>
      <c r="G16" s="342"/>
      <c r="H16" s="342"/>
      <c r="I16" s="342"/>
      <c r="J16" s="342"/>
      <c r="K16" s="342"/>
      <c r="L16" s="342"/>
    </row>
    <row r="17" spans="1:12" ht="15.75" customHeight="1" x14ac:dyDescent="0.25">
      <c r="L17" s="93"/>
    </row>
    <row r="18" spans="1:12" x14ac:dyDescent="0.25">
      <c r="K18" s="32"/>
    </row>
    <row r="19" spans="1:12" ht="15.75" customHeight="1" x14ac:dyDescent="0.25">
      <c r="A19" s="369" t="s">
        <v>339</v>
      </c>
      <c r="B19" s="369"/>
      <c r="C19" s="369"/>
      <c r="D19" s="369"/>
      <c r="E19" s="369"/>
      <c r="F19" s="369"/>
      <c r="G19" s="369"/>
      <c r="H19" s="369"/>
      <c r="I19" s="369"/>
      <c r="J19" s="369"/>
      <c r="K19" s="369"/>
      <c r="L19" s="369"/>
    </row>
    <row r="20" spans="1:12" x14ac:dyDescent="0.25">
      <c r="A20" s="40"/>
      <c r="B20" s="40"/>
    </row>
    <row r="21" spans="1:12" ht="28.5" customHeight="1" x14ac:dyDescent="0.25">
      <c r="A21" s="370" t="s">
        <v>184</v>
      </c>
      <c r="B21" s="370" t="s">
        <v>183</v>
      </c>
      <c r="C21" s="375" t="s">
        <v>279</v>
      </c>
      <c r="D21" s="375"/>
      <c r="E21" s="375"/>
      <c r="F21" s="375"/>
      <c r="G21" s="375"/>
      <c r="H21" s="375"/>
      <c r="I21" s="370" t="s">
        <v>182</v>
      </c>
      <c r="J21" s="372" t="s">
        <v>281</v>
      </c>
      <c r="K21" s="370" t="s">
        <v>181</v>
      </c>
      <c r="L21" s="371" t="s">
        <v>280</v>
      </c>
    </row>
    <row r="22" spans="1:12" ht="58.5" customHeight="1" x14ac:dyDescent="0.25">
      <c r="A22" s="370"/>
      <c r="B22" s="370"/>
      <c r="C22" s="374" t="s">
        <v>2</v>
      </c>
      <c r="D22" s="374"/>
      <c r="E22" s="81"/>
      <c r="F22" s="82"/>
      <c r="G22" s="376" t="s">
        <v>1</v>
      </c>
      <c r="H22" s="377"/>
      <c r="I22" s="370"/>
      <c r="J22" s="373"/>
      <c r="K22" s="370"/>
      <c r="L22" s="371"/>
    </row>
    <row r="23" spans="1:12" ht="47.25" x14ac:dyDescent="0.25">
      <c r="A23" s="370"/>
      <c r="B23" s="370"/>
      <c r="C23" s="62" t="s">
        <v>180</v>
      </c>
      <c r="D23" s="62" t="s">
        <v>179</v>
      </c>
      <c r="E23" s="62" t="s">
        <v>180</v>
      </c>
      <c r="F23" s="62" t="s">
        <v>179</v>
      </c>
      <c r="G23" s="62" t="s">
        <v>180</v>
      </c>
      <c r="H23" s="62" t="s">
        <v>179</v>
      </c>
      <c r="I23" s="370"/>
      <c r="J23" s="374"/>
      <c r="K23" s="370"/>
      <c r="L23" s="371"/>
    </row>
    <row r="24" spans="1:12" x14ac:dyDescent="0.25">
      <c r="A24" s="45">
        <v>1</v>
      </c>
      <c r="B24" s="45">
        <v>2</v>
      </c>
      <c r="C24" s="62">
        <v>3</v>
      </c>
      <c r="D24" s="62">
        <v>4</v>
      </c>
      <c r="E24" s="62">
        <v>5</v>
      </c>
      <c r="F24" s="62">
        <v>6</v>
      </c>
      <c r="G24" s="62">
        <v>7</v>
      </c>
      <c r="H24" s="62">
        <v>8</v>
      </c>
      <c r="I24" s="62">
        <v>9</v>
      </c>
      <c r="J24" s="62">
        <v>10</v>
      </c>
      <c r="K24" s="62">
        <v>11</v>
      </c>
      <c r="L24" s="62">
        <v>12</v>
      </c>
    </row>
    <row r="25" spans="1:12" x14ac:dyDescent="0.25">
      <c r="A25" s="62">
        <v>1</v>
      </c>
      <c r="B25" s="63" t="s">
        <v>178</v>
      </c>
      <c r="C25" s="44" t="s">
        <v>370</v>
      </c>
      <c r="D25" s="44" t="s">
        <v>370</v>
      </c>
      <c r="E25" s="44" t="s">
        <v>370</v>
      </c>
      <c r="F25" s="44" t="s">
        <v>370</v>
      </c>
      <c r="G25" s="44" t="s">
        <v>370</v>
      </c>
      <c r="H25" s="44" t="s">
        <v>370</v>
      </c>
      <c r="I25" s="44" t="s">
        <v>370</v>
      </c>
      <c r="J25" s="44" t="s">
        <v>370</v>
      </c>
      <c r="K25" s="60"/>
      <c r="L25" s="67"/>
    </row>
    <row r="26" spans="1:12" ht="21.75" customHeight="1" x14ac:dyDescent="0.25">
      <c r="A26" s="62" t="s">
        <v>177</v>
      </c>
      <c r="B26" s="65" t="s">
        <v>286</v>
      </c>
      <c r="C26" s="44" t="s">
        <v>370</v>
      </c>
      <c r="D26" s="44" t="s">
        <v>370</v>
      </c>
      <c r="E26" s="44" t="s">
        <v>370</v>
      </c>
      <c r="F26" s="44" t="s">
        <v>370</v>
      </c>
      <c r="G26" s="44" t="s">
        <v>370</v>
      </c>
      <c r="H26" s="44" t="s">
        <v>370</v>
      </c>
      <c r="I26" s="44" t="s">
        <v>370</v>
      </c>
      <c r="J26" s="44" t="s">
        <v>370</v>
      </c>
      <c r="K26" s="60"/>
      <c r="L26" s="60"/>
    </row>
    <row r="27" spans="1:12" ht="39" customHeight="1" x14ac:dyDescent="0.25">
      <c r="A27" s="62" t="s">
        <v>176</v>
      </c>
      <c r="B27" s="65" t="s">
        <v>288</v>
      </c>
      <c r="C27" s="44" t="s">
        <v>370</v>
      </c>
      <c r="D27" s="44" t="s">
        <v>370</v>
      </c>
      <c r="E27" s="44" t="s">
        <v>370</v>
      </c>
      <c r="F27" s="44" t="s">
        <v>370</v>
      </c>
      <c r="G27" s="44" t="s">
        <v>370</v>
      </c>
      <c r="H27" s="44" t="s">
        <v>370</v>
      </c>
      <c r="I27" s="44" t="s">
        <v>370</v>
      </c>
      <c r="J27" s="44" t="s">
        <v>370</v>
      </c>
      <c r="K27" s="60"/>
      <c r="L27" s="60"/>
    </row>
    <row r="28" spans="1:12" ht="70.5" customHeight="1" x14ac:dyDescent="0.25">
      <c r="A28" s="62" t="s">
        <v>287</v>
      </c>
      <c r="B28" s="65" t="s">
        <v>292</v>
      </c>
      <c r="C28" s="44" t="s">
        <v>370</v>
      </c>
      <c r="D28" s="44" t="s">
        <v>370</v>
      </c>
      <c r="E28" s="44" t="s">
        <v>370</v>
      </c>
      <c r="F28" s="44" t="s">
        <v>370</v>
      </c>
      <c r="G28" s="44" t="s">
        <v>370</v>
      </c>
      <c r="H28" s="44" t="s">
        <v>370</v>
      </c>
      <c r="I28" s="44" t="s">
        <v>370</v>
      </c>
      <c r="J28" s="44" t="s">
        <v>370</v>
      </c>
      <c r="K28" s="60"/>
      <c r="L28" s="60"/>
    </row>
    <row r="29" spans="1:12" ht="54" customHeight="1" x14ac:dyDescent="0.25">
      <c r="A29" s="62" t="s">
        <v>175</v>
      </c>
      <c r="B29" s="65" t="s">
        <v>291</v>
      </c>
      <c r="C29" s="44" t="s">
        <v>370</v>
      </c>
      <c r="D29" s="44" t="s">
        <v>370</v>
      </c>
      <c r="E29" s="44" t="s">
        <v>370</v>
      </c>
      <c r="F29" s="44" t="s">
        <v>370</v>
      </c>
      <c r="G29" s="44" t="s">
        <v>370</v>
      </c>
      <c r="H29" s="44" t="s">
        <v>370</v>
      </c>
      <c r="I29" s="44" t="s">
        <v>370</v>
      </c>
      <c r="J29" s="44" t="s">
        <v>370</v>
      </c>
      <c r="K29" s="60"/>
      <c r="L29" s="60"/>
    </row>
    <row r="30" spans="1:12" ht="42" customHeight="1" x14ac:dyDescent="0.25">
      <c r="A30" s="62" t="s">
        <v>174</v>
      </c>
      <c r="B30" s="65" t="s">
        <v>293</v>
      </c>
      <c r="C30" s="44" t="s">
        <v>370</v>
      </c>
      <c r="D30" s="44" t="s">
        <v>370</v>
      </c>
      <c r="E30" s="44" t="s">
        <v>370</v>
      </c>
      <c r="F30" s="44" t="s">
        <v>370</v>
      </c>
      <c r="G30" s="44" t="s">
        <v>370</v>
      </c>
      <c r="H30" s="44" t="s">
        <v>370</v>
      </c>
      <c r="I30" s="44" t="s">
        <v>370</v>
      </c>
      <c r="J30" s="44" t="s">
        <v>370</v>
      </c>
      <c r="K30" s="60"/>
      <c r="L30" s="60"/>
    </row>
    <row r="31" spans="1:12" ht="37.5" customHeight="1" x14ac:dyDescent="0.25">
      <c r="A31" s="62" t="s">
        <v>173</v>
      </c>
      <c r="B31" s="61" t="s">
        <v>289</v>
      </c>
      <c r="C31" s="44" t="s">
        <v>370</v>
      </c>
      <c r="D31" s="44" t="s">
        <v>370</v>
      </c>
      <c r="E31" s="44" t="s">
        <v>370</v>
      </c>
      <c r="F31" s="44" t="s">
        <v>370</v>
      </c>
      <c r="G31" s="44" t="s">
        <v>370</v>
      </c>
      <c r="H31" s="44" t="s">
        <v>370</v>
      </c>
      <c r="I31" s="44" t="s">
        <v>370</v>
      </c>
      <c r="J31" s="44" t="s">
        <v>370</v>
      </c>
      <c r="K31" s="60"/>
      <c r="L31" s="60"/>
    </row>
    <row r="32" spans="1:12" ht="31.5" x14ac:dyDescent="0.25">
      <c r="A32" s="62" t="s">
        <v>171</v>
      </c>
      <c r="B32" s="61" t="s">
        <v>294</v>
      </c>
      <c r="C32" s="44" t="s">
        <v>370</v>
      </c>
      <c r="D32" s="44" t="s">
        <v>370</v>
      </c>
      <c r="E32" s="44" t="s">
        <v>370</v>
      </c>
      <c r="F32" s="44" t="s">
        <v>370</v>
      </c>
      <c r="G32" s="44" t="s">
        <v>370</v>
      </c>
      <c r="H32" s="44" t="s">
        <v>370</v>
      </c>
      <c r="I32" s="44" t="s">
        <v>370</v>
      </c>
      <c r="J32" s="44" t="s">
        <v>370</v>
      </c>
      <c r="K32" s="60"/>
      <c r="L32" s="60"/>
    </row>
    <row r="33" spans="1:12" ht="37.5" customHeight="1" x14ac:dyDescent="0.25">
      <c r="A33" s="62" t="s">
        <v>305</v>
      </c>
      <c r="B33" s="61" t="s">
        <v>230</v>
      </c>
      <c r="C33" s="44" t="s">
        <v>370</v>
      </c>
      <c r="D33" s="44" t="s">
        <v>370</v>
      </c>
      <c r="E33" s="44" t="s">
        <v>370</v>
      </c>
      <c r="F33" s="44" t="s">
        <v>370</v>
      </c>
      <c r="G33" s="44" t="s">
        <v>370</v>
      </c>
      <c r="H33" s="44" t="s">
        <v>370</v>
      </c>
      <c r="I33" s="44" t="s">
        <v>370</v>
      </c>
      <c r="J33" s="44" t="s">
        <v>370</v>
      </c>
      <c r="K33" s="60"/>
      <c r="L33" s="60"/>
    </row>
    <row r="34" spans="1:12" ht="47.25" customHeight="1" x14ac:dyDescent="0.25">
      <c r="A34" s="62" t="s">
        <v>306</v>
      </c>
      <c r="B34" s="61" t="s">
        <v>298</v>
      </c>
      <c r="C34" s="44" t="s">
        <v>370</v>
      </c>
      <c r="D34" s="44" t="s">
        <v>370</v>
      </c>
      <c r="E34" s="44" t="s">
        <v>370</v>
      </c>
      <c r="F34" s="44" t="s">
        <v>370</v>
      </c>
      <c r="G34" s="44" t="s">
        <v>370</v>
      </c>
      <c r="H34" s="44" t="s">
        <v>370</v>
      </c>
      <c r="I34" s="44" t="s">
        <v>370</v>
      </c>
      <c r="J34" s="44" t="s">
        <v>370</v>
      </c>
      <c r="K34" s="64"/>
      <c r="L34" s="60"/>
    </row>
    <row r="35" spans="1:12" ht="49.5" customHeight="1" x14ac:dyDescent="0.25">
      <c r="A35" s="62" t="s">
        <v>307</v>
      </c>
      <c r="B35" s="61" t="s">
        <v>172</v>
      </c>
      <c r="C35" s="44" t="s">
        <v>370</v>
      </c>
      <c r="D35" s="44" t="s">
        <v>370</v>
      </c>
      <c r="E35" s="44" t="s">
        <v>370</v>
      </c>
      <c r="F35" s="44" t="s">
        <v>370</v>
      </c>
      <c r="G35" s="44" t="s">
        <v>370</v>
      </c>
      <c r="H35" s="44" t="s">
        <v>370</v>
      </c>
      <c r="I35" s="44" t="s">
        <v>370</v>
      </c>
      <c r="J35" s="44" t="s">
        <v>370</v>
      </c>
      <c r="K35" s="64"/>
      <c r="L35" s="60"/>
    </row>
    <row r="36" spans="1:12" ht="37.5" customHeight="1" x14ac:dyDescent="0.25">
      <c r="A36" s="62" t="s">
        <v>308</v>
      </c>
      <c r="B36" s="61" t="s">
        <v>290</v>
      </c>
      <c r="C36" s="44" t="s">
        <v>370</v>
      </c>
      <c r="D36" s="44" t="s">
        <v>370</v>
      </c>
      <c r="E36" s="44" t="s">
        <v>370</v>
      </c>
      <c r="F36" s="44" t="s">
        <v>370</v>
      </c>
      <c r="G36" s="44" t="s">
        <v>370</v>
      </c>
      <c r="H36" s="44" t="s">
        <v>370</v>
      </c>
      <c r="I36" s="44" t="s">
        <v>370</v>
      </c>
      <c r="J36" s="44" t="s">
        <v>370</v>
      </c>
      <c r="K36" s="60"/>
      <c r="L36" s="60"/>
    </row>
    <row r="37" spans="1:12" x14ac:dyDescent="0.25">
      <c r="A37" s="62" t="s">
        <v>309</v>
      </c>
      <c r="B37" s="61" t="s">
        <v>170</v>
      </c>
      <c r="C37" s="44"/>
      <c r="D37" s="60"/>
      <c r="E37" s="60"/>
      <c r="F37" s="60"/>
      <c r="G37" s="60"/>
      <c r="H37" s="60"/>
      <c r="I37" s="60"/>
      <c r="J37" s="60"/>
      <c r="K37" s="60"/>
      <c r="L37" s="60"/>
    </row>
    <row r="38" spans="1:12" x14ac:dyDescent="0.25">
      <c r="A38" s="62" t="s">
        <v>310</v>
      </c>
      <c r="B38" s="63" t="s">
        <v>169</v>
      </c>
      <c r="C38" s="44" t="s">
        <v>370</v>
      </c>
      <c r="D38" s="44" t="s">
        <v>370</v>
      </c>
      <c r="E38" s="44" t="s">
        <v>370</v>
      </c>
      <c r="F38" s="44" t="s">
        <v>370</v>
      </c>
      <c r="G38" s="44" t="s">
        <v>370</v>
      </c>
      <c r="H38" s="44" t="s">
        <v>370</v>
      </c>
      <c r="I38" s="44" t="s">
        <v>370</v>
      </c>
      <c r="J38" s="44" t="s">
        <v>370</v>
      </c>
      <c r="K38" s="60"/>
      <c r="L38" s="60"/>
    </row>
    <row r="39" spans="1:12" ht="63" x14ac:dyDescent="0.25">
      <c r="A39" s="62">
        <v>2</v>
      </c>
      <c r="B39" s="61" t="s">
        <v>295</v>
      </c>
      <c r="C39" s="45" t="s">
        <v>370</v>
      </c>
      <c r="D39" s="45" t="s">
        <v>370</v>
      </c>
      <c r="E39" s="45" t="s">
        <v>370</v>
      </c>
      <c r="F39" s="45" t="s">
        <v>370</v>
      </c>
      <c r="G39" s="45" t="s">
        <v>370</v>
      </c>
      <c r="H39" s="45" t="s">
        <v>370</v>
      </c>
      <c r="I39" s="45" t="s">
        <v>370</v>
      </c>
      <c r="J39" s="45" t="s">
        <v>370</v>
      </c>
      <c r="K39" s="60"/>
      <c r="L39" s="60"/>
    </row>
    <row r="40" spans="1:12" ht="33.75" customHeight="1" x14ac:dyDescent="0.25">
      <c r="A40" s="62" t="s">
        <v>168</v>
      </c>
      <c r="B40" s="61" t="s">
        <v>297</v>
      </c>
      <c r="C40" s="45">
        <v>2025</v>
      </c>
      <c r="D40" s="45">
        <v>2025</v>
      </c>
      <c r="E40" s="45">
        <v>2020</v>
      </c>
      <c r="F40" s="45">
        <v>2020</v>
      </c>
      <c r="G40" s="45">
        <v>2025</v>
      </c>
      <c r="H40" s="45">
        <v>2025</v>
      </c>
      <c r="I40" s="44" t="s">
        <v>370</v>
      </c>
      <c r="J40" s="44" t="s">
        <v>370</v>
      </c>
      <c r="K40" s="60"/>
      <c r="L40" s="60"/>
    </row>
    <row r="41" spans="1:12" ht="63" customHeight="1" x14ac:dyDescent="0.25">
      <c r="A41" s="62" t="s">
        <v>167</v>
      </c>
      <c r="B41" s="63" t="s">
        <v>359</v>
      </c>
      <c r="C41" s="44" t="s">
        <v>370</v>
      </c>
      <c r="D41" s="44" t="s">
        <v>370</v>
      </c>
      <c r="E41" s="44" t="s">
        <v>370</v>
      </c>
      <c r="F41" s="44" t="s">
        <v>370</v>
      </c>
      <c r="G41" s="44" t="s">
        <v>370</v>
      </c>
      <c r="H41" s="44" t="s">
        <v>370</v>
      </c>
      <c r="I41" s="44" t="s">
        <v>370</v>
      </c>
      <c r="J41" s="44" t="s">
        <v>370</v>
      </c>
      <c r="K41" s="60"/>
      <c r="L41" s="60"/>
    </row>
    <row r="42" spans="1:12" ht="58.5" customHeight="1" x14ac:dyDescent="0.25">
      <c r="A42" s="62">
        <v>3</v>
      </c>
      <c r="B42" s="61" t="s">
        <v>296</v>
      </c>
      <c r="C42" s="45" t="s">
        <v>370</v>
      </c>
      <c r="D42" s="45" t="s">
        <v>370</v>
      </c>
      <c r="E42" s="45" t="s">
        <v>370</v>
      </c>
      <c r="F42" s="45" t="s">
        <v>370</v>
      </c>
      <c r="G42" s="45" t="s">
        <v>370</v>
      </c>
      <c r="H42" s="45" t="s">
        <v>370</v>
      </c>
      <c r="I42" s="45" t="s">
        <v>370</v>
      </c>
      <c r="J42" s="45" t="s">
        <v>370</v>
      </c>
      <c r="K42" s="60"/>
      <c r="L42" s="60"/>
    </row>
    <row r="43" spans="1:12" ht="34.5" customHeight="1" x14ac:dyDescent="0.25">
      <c r="A43" s="62" t="s">
        <v>166</v>
      </c>
      <c r="B43" s="61" t="s">
        <v>164</v>
      </c>
      <c r="C43" s="45">
        <v>2025</v>
      </c>
      <c r="D43" s="45">
        <v>2025</v>
      </c>
      <c r="E43" s="45">
        <v>2020</v>
      </c>
      <c r="F43" s="45">
        <v>2020</v>
      </c>
      <c r="G43" s="45">
        <v>2025</v>
      </c>
      <c r="H43" s="45">
        <v>2025</v>
      </c>
      <c r="I43" s="44" t="s">
        <v>370</v>
      </c>
      <c r="J43" s="44" t="s">
        <v>370</v>
      </c>
      <c r="K43" s="60"/>
      <c r="L43" s="60"/>
    </row>
    <row r="44" spans="1:12" ht="24.75" customHeight="1" x14ac:dyDescent="0.25">
      <c r="A44" s="62" t="s">
        <v>165</v>
      </c>
      <c r="B44" s="61" t="s">
        <v>162</v>
      </c>
      <c r="C44" s="45">
        <v>2025</v>
      </c>
      <c r="D44" s="45">
        <v>2025</v>
      </c>
      <c r="E44" s="45">
        <v>2020</v>
      </c>
      <c r="F44" s="45">
        <v>2020</v>
      </c>
      <c r="G44" s="45">
        <v>2025</v>
      </c>
      <c r="H44" s="45">
        <v>2025</v>
      </c>
      <c r="I44" s="44" t="s">
        <v>370</v>
      </c>
      <c r="J44" s="44" t="s">
        <v>370</v>
      </c>
      <c r="K44" s="60"/>
      <c r="L44" s="60"/>
    </row>
    <row r="45" spans="1:12" ht="90.75" customHeight="1" x14ac:dyDescent="0.25">
      <c r="A45" s="62" t="s">
        <v>163</v>
      </c>
      <c r="B45" s="61" t="s">
        <v>301</v>
      </c>
      <c r="C45" s="45" t="s">
        <v>370</v>
      </c>
      <c r="D45" s="45" t="s">
        <v>370</v>
      </c>
      <c r="E45" s="45" t="s">
        <v>370</v>
      </c>
      <c r="F45" s="45" t="s">
        <v>370</v>
      </c>
      <c r="G45" s="45" t="s">
        <v>370</v>
      </c>
      <c r="H45" s="45" t="s">
        <v>370</v>
      </c>
      <c r="I45" s="45" t="s">
        <v>370</v>
      </c>
      <c r="J45" s="45" t="s">
        <v>370</v>
      </c>
      <c r="K45" s="60"/>
      <c r="L45" s="60"/>
    </row>
    <row r="46" spans="1:12" ht="167.25" customHeight="1" x14ac:dyDescent="0.25">
      <c r="A46" s="62" t="s">
        <v>161</v>
      </c>
      <c r="B46" s="61" t="s">
        <v>299</v>
      </c>
      <c r="C46" s="45" t="s">
        <v>370</v>
      </c>
      <c r="D46" s="45" t="s">
        <v>370</v>
      </c>
      <c r="E46" s="45" t="s">
        <v>370</v>
      </c>
      <c r="F46" s="45" t="s">
        <v>370</v>
      </c>
      <c r="G46" s="45" t="s">
        <v>370</v>
      </c>
      <c r="H46" s="45" t="s">
        <v>370</v>
      </c>
      <c r="I46" s="45" t="s">
        <v>370</v>
      </c>
      <c r="J46" s="45" t="s">
        <v>370</v>
      </c>
      <c r="K46" s="60"/>
      <c r="L46" s="60"/>
    </row>
    <row r="47" spans="1:12" ht="30.75" customHeight="1" x14ac:dyDescent="0.25">
      <c r="A47" s="62" t="s">
        <v>159</v>
      </c>
      <c r="B47" s="61" t="s">
        <v>160</v>
      </c>
      <c r="C47" s="45" t="s">
        <v>370</v>
      </c>
      <c r="D47" s="45" t="s">
        <v>370</v>
      </c>
      <c r="E47" s="45" t="s">
        <v>370</v>
      </c>
      <c r="F47" s="45" t="s">
        <v>370</v>
      </c>
      <c r="G47" s="45" t="s">
        <v>370</v>
      </c>
      <c r="H47" s="45" t="s">
        <v>370</v>
      </c>
      <c r="I47" s="45" t="s">
        <v>370</v>
      </c>
      <c r="J47" s="45" t="s">
        <v>370</v>
      </c>
      <c r="K47" s="60"/>
      <c r="L47" s="60"/>
    </row>
    <row r="48" spans="1:12" ht="37.5" customHeight="1" x14ac:dyDescent="0.25">
      <c r="A48" s="62" t="s">
        <v>311</v>
      </c>
      <c r="B48" s="63" t="s">
        <v>373</v>
      </c>
      <c r="C48" s="45">
        <v>2025</v>
      </c>
      <c r="D48" s="45">
        <v>2025</v>
      </c>
      <c r="E48" s="45">
        <v>2020</v>
      </c>
      <c r="F48" s="45">
        <v>2020</v>
      </c>
      <c r="G48" s="45">
        <v>2025</v>
      </c>
      <c r="H48" s="45">
        <v>2025</v>
      </c>
      <c r="I48" s="44" t="s">
        <v>370</v>
      </c>
      <c r="J48" s="44" t="s">
        <v>370</v>
      </c>
      <c r="K48" s="60"/>
      <c r="L48" s="60"/>
    </row>
    <row r="49" spans="1:12" ht="35.25" customHeight="1" x14ac:dyDescent="0.25">
      <c r="A49" s="62">
        <v>4</v>
      </c>
      <c r="B49" s="61" t="s">
        <v>157</v>
      </c>
      <c r="C49" s="45">
        <v>2025</v>
      </c>
      <c r="D49" s="45">
        <v>2025</v>
      </c>
      <c r="E49" s="45">
        <v>2020</v>
      </c>
      <c r="F49" s="45">
        <v>2020</v>
      </c>
      <c r="G49" s="45">
        <v>2025</v>
      </c>
      <c r="H49" s="45">
        <v>2025</v>
      </c>
      <c r="I49" s="44" t="s">
        <v>370</v>
      </c>
      <c r="J49" s="44" t="s">
        <v>370</v>
      </c>
      <c r="K49" s="60"/>
      <c r="L49" s="60"/>
    </row>
    <row r="50" spans="1:12" ht="86.25" customHeight="1" x14ac:dyDescent="0.25">
      <c r="A50" s="62" t="s">
        <v>158</v>
      </c>
      <c r="B50" s="61" t="s">
        <v>300</v>
      </c>
      <c r="C50" s="45" t="s">
        <v>370</v>
      </c>
      <c r="D50" s="45" t="s">
        <v>370</v>
      </c>
      <c r="E50" s="45" t="s">
        <v>370</v>
      </c>
      <c r="F50" s="45" t="s">
        <v>370</v>
      </c>
      <c r="G50" s="45" t="s">
        <v>370</v>
      </c>
      <c r="H50" s="45" t="s">
        <v>370</v>
      </c>
      <c r="I50" s="45" t="s">
        <v>370</v>
      </c>
      <c r="J50" s="45" t="s">
        <v>370</v>
      </c>
      <c r="K50" s="60"/>
      <c r="L50" s="60"/>
    </row>
    <row r="51" spans="1:12" ht="77.25" customHeight="1" x14ac:dyDescent="0.25">
      <c r="A51" s="62" t="s">
        <v>156</v>
      </c>
      <c r="B51" s="61" t="s">
        <v>302</v>
      </c>
      <c r="C51" s="45" t="s">
        <v>370</v>
      </c>
      <c r="D51" s="45" t="s">
        <v>370</v>
      </c>
      <c r="E51" s="45" t="s">
        <v>370</v>
      </c>
      <c r="F51" s="45" t="s">
        <v>370</v>
      </c>
      <c r="G51" s="45" t="s">
        <v>370</v>
      </c>
      <c r="H51" s="45" t="s">
        <v>370</v>
      </c>
      <c r="I51" s="45" t="s">
        <v>370</v>
      </c>
      <c r="J51" s="45" t="s">
        <v>370</v>
      </c>
      <c r="K51" s="60"/>
      <c r="L51" s="60"/>
    </row>
    <row r="52" spans="1:12" ht="71.25" customHeight="1" x14ac:dyDescent="0.25">
      <c r="A52" s="62" t="s">
        <v>154</v>
      </c>
      <c r="B52" s="61" t="s">
        <v>155</v>
      </c>
      <c r="C52" s="45" t="s">
        <v>370</v>
      </c>
      <c r="D52" s="45" t="s">
        <v>370</v>
      </c>
      <c r="E52" s="45" t="s">
        <v>370</v>
      </c>
      <c r="F52" s="45" t="s">
        <v>370</v>
      </c>
      <c r="G52" s="45" t="s">
        <v>370</v>
      </c>
      <c r="H52" s="45" t="s">
        <v>370</v>
      </c>
      <c r="I52" s="45" t="s">
        <v>370</v>
      </c>
      <c r="J52" s="45" t="s">
        <v>370</v>
      </c>
      <c r="K52" s="60"/>
      <c r="L52" s="60"/>
    </row>
    <row r="53" spans="1:12" ht="48" customHeight="1" x14ac:dyDescent="0.25">
      <c r="A53" s="62" t="s">
        <v>152</v>
      </c>
      <c r="B53" s="86" t="s">
        <v>303</v>
      </c>
      <c r="C53" s="45">
        <v>2025</v>
      </c>
      <c r="D53" s="45">
        <v>2025</v>
      </c>
      <c r="E53" s="45">
        <v>2020</v>
      </c>
      <c r="F53" s="45">
        <v>2020</v>
      </c>
      <c r="G53" s="45">
        <v>2025</v>
      </c>
      <c r="H53" s="45">
        <v>2025</v>
      </c>
      <c r="I53" s="44" t="s">
        <v>370</v>
      </c>
      <c r="J53" s="44" t="s">
        <v>370</v>
      </c>
      <c r="K53" s="60"/>
      <c r="L53" s="60"/>
    </row>
    <row r="54" spans="1:12" ht="46.5" customHeight="1" x14ac:dyDescent="0.25">
      <c r="A54" s="62" t="s">
        <v>304</v>
      </c>
      <c r="B54" s="61" t="s">
        <v>153</v>
      </c>
      <c r="C54" s="45">
        <v>2025</v>
      </c>
      <c r="D54" s="45">
        <v>2025</v>
      </c>
      <c r="E54" s="45">
        <v>2020</v>
      </c>
      <c r="F54" s="45">
        <v>2020</v>
      </c>
      <c r="G54" s="45">
        <v>2025</v>
      </c>
      <c r="H54" s="45">
        <v>2025</v>
      </c>
      <c r="I54" s="44" t="s">
        <v>370</v>
      </c>
      <c r="J54" s="44" t="s">
        <v>370</v>
      </c>
      <c r="K54" s="60"/>
      <c r="L54" s="60"/>
    </row>
  </sheetData>
  <mergeCells count="18">
    <mergeCell ref="A19:L19"/>
    <mergeCell ref="A21:A23"/>
    <mergeCell ref="B21:B23"/>
    <mergeCell ref="I21:I23"/>
    <mergeCell ref="K21:K23"/>
    <mergeCell ref="L21:L23"/>
    <mergeCell ref="J21:J23"/>
    <mergeCell ref="C21:H21"/>
    <mergeCell ref="C22:D22"/>
    <mergeCell ref="G22:H22"/>
    <mergeCell ref="A13:L13"/>
    <mergeCell ref="A16:L16"/>
    <mergeCell ref="A5:L5"/>
    <mergeCell ref="A7:L7"/>
    <mergeCell ref="A9:L9"/>
    <mergeCell ref="A10:L10"/>
    <mergeCell ref="A12:L12"/>
    <mergeCell ref="A15:L15"/>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92"/>
  <sheetViews>
    <sheetView view="pageBreakPreview" zoomScale="80" zoomScaleNormal="70" zoomScaleSheetLayoutView="80" workbookViewId="0"/>
  </sheetViews>
  <sheetFormatPr defaultRowHeight="15.75" x14ac:dyDescent="0.25"/>
  <cols>
    <col min="1" max="1" width="9.140625" style="37"/>
    <col min="2" max="2" width="57.85546875" style="37" customWidth="1"/>
    <col min="3" max="3" width="13" style="37" customWidth="1"/>
    <col min="4" max="4" width="17.85546875" style="37" customWidth="1"/>
    <col min="5" max="5" width="20.42578125" style="37" customWidth="1"/>
    <col min="6" max="6" width="18.7109375" style="37" customWidth="1"/>
    <col min="7" max="7" width="12.85546875" style="37" customWidth="1"/>
    <col min="8" max="8" width="6.5703125" style="37" customWidth="1"/>
    <col min="9" max="9" width="5.42578125" style="37" customWidth="1"/>
    <col min="10" max="10" width="8.140625" style="37" customWidth="1"/>
    <col min="11" max="11" width="5.28515625" style="37" customWidth="1"/>
    <col min="12" max="12" width="6.7109375" style="37" customWidth="1"/>
    <col min="13" max="13" width="5.28515625" style="37" customWidth="1"/>
    <col min="14" max="14" width="8.5703125" style="37" customWidth="1"/>
    <col min="15" max="15" width="6.140625" style="37" customWidth="1"/>
    <col min="16" max="16" width="8.7109375" style="37" customWidth="1"/>
    <col min="17" max="17" width="6.140625" style="37" customWidth="1"/>
    <col min="18" max="18" width="7.28515625" style="37" customWidth="1"/>
    <col min="19" max="19" width="6.140625" style="37" customWidth="1"/>
    <col min="20" max="20" width="13.140625" style="37" customWidth="1"/>
    <col min="21" max="21" width="24.85546875" style="37" customWidth="1"/>
    <col min="22" max="16384" width="9.140625" style="37"/>
  </cols>
  <sheetData>
    <row r="1" spans="1:21" ht="18.75" x14ac:dyDescent="0.25">
      <c r="U1" s="28" t="s">
        <v>67</v>
      </c>
    </row>
    <row r="2" spans="1:21" ht="18.75" x14ac:dyDescent="0.3">
      <c r="U2" s="11" t="s">
        <v>10</v>
      </c>
    </row>
    <row r="3" spans="1:21" ht="18.75" x14ac:dyDescent="0.3">
      <c r="U3" s="11" t="s">
        <v>378</v>
      </c>
    </row>
    <row r="4" spans="1:21" ht="18.75" customHeight="1" x14ac:dyDescent="0.25">
      <c r="A4" s="341" t="s">
        <v>542</v>
      </c>
      <c r="B4" s="341"/>
      <c r="C4" s="341"/>
      <c r="D4" s="341"/>
      <c r="E4" s="341"/>
      <c r="F4" s="341"/>
      <c r="G4" s="341"/>
      <c r="H4" s="341"/>
      <c r="I4" s="341"/>
      <c r="J4" s="341"/>
      <c r="K4" s="341"/>
      <c r="L4" s="341"/>
      <c r="M4" s="341"/>
      <c r="N4" s="341"/>
      <c r="O4" s="341"/>
      <c r="P4" s="341"/>
      <c r="Q4" s="341"/>
      <c r="R4" s="341"/>
      <c r="S4" s="341"/>
      <c r="T4" s="341"/>
      <c r="U4" s="341"/>
    </row>
    <row r="5" spans="1:21" ht="18.75" x14ac:dyDescent="0.3">
      <c r="U5" s="11"/>
    </row>
    <row r="6" spans="1:21" ht="18.75" x14ac:dyDescent="0.25">
      <c r="A6" s="345" t="s">
        <v>9</v>
      </c>
      <c r="B6" s="345"/>
      <c r="C6" s="345"/>
      <c r="D6" s="345"/>
      <c r="E6" s="345"/>
      <c r="F6" s="345"/>
      <c r="G6" s="345"/>
      <c r="H6" s="345"/>
      <c r="I6" s="345"/>
      <c r="J6" s="345"/>
      <c r="K6" s="345"/>
      <c r="L6" s="345"/>
      <c r="M6" s="345"/>
      <c r="N6" s="345"/>
      <c r="O6" s="345"/>
      <c r="P6" s="345"/>
      <c r="Q6" s="345"/>
      <c r="R6" s="345"/>
      <c r="S6" s="345"/>
      <c r="T6" s="345"/>
      <c r="U6" s="345"/>
    </row>
    <row r="7" spans="1:21" ht="18.75" x14ac:dyDescent="0.25">
      <c r="A7" s="9"/>
      <c r="B7" s="9"/>
      <c r="C7" s="9"/>
      <c r="D7" s="9"/>
      <c r="E7" s="9"/>
      <c r="F7" s="9"/>
      <c r="G7" s="9"/>
      <c r="H7" s="9"/>
      <c r="I7" s="9"/>
      <c r="J7" s="58"/>
      <c r="K7" s="58"/>
      <c r="L7" s="58"/>
      <c r="M7" s="58"/>
      <c r="N7" s="58"/>
      <c r="O7" s="58"/>
      <c r="P7" s="58"/>
      <c r="Q7" s="58"/>
      <c r="R7" s="58"/>
      <c r="S7" s="58"/>
      <c r="T7" s="58"/>
      <c r="U7" s="58"/>
    </row>
    <row r="8" spans="1:21" x14ac:dyDescent="0.25">
      <c r="A8" s="346" t="s">
        <v>533</v>
      </c>
      <c r="B8" s="346"/>
      <c r="C8" s="346"/>
      <c r="D8" s="346"/>
      <c r="E8" s="346"/>
      <c r="F8" s="346"/>
      <c r="G8" s="346"/>
      <c r="H8" s="346"/>
      <c r="I8" s="346"/>
      <c r="J8" s="346"/>
      <c r="K8" s="346"/>
      <c r="L8" s="346"/>
      <c r="M8" s="346"/>
      <c r="N8" s="346"/>
      <c r="O8" s="346"/>
      <c r="P8" s="346"/>
      <c r="Q8" s="346"/>
      <c r="R8" s="346"/>
      <c r="S8" s="346"/>
      <c r="T8" s="346"/>
      <c r="U8" s="346"/>
    </row>
    <row r="9" spans="1:21" ht="18.75" customHeight="1" x14ac:dyDescent="0.25">
      <c r="A9" s="342" t="s">
        <v>8</v>
      </c>
      <c r="B9" s="342"/>
      <c r="C9" s="342"/>
      <c r="D9" s="342"/>
      <c r="E9" s="342"/>
      <c r="F9" s="342"/>
      <c r="G9" s="342"/>
      <c r="H9" s="342"/>
      <c r="I9" s="342"/>
      <c r="J9" s="342"/>
      <c r="K9" s="342"/>
      <c r="L9" s="342"/>
      <c r="M9" s="342"/>
      <c r="N9" s="342"/>
      <c r="O9" s="342"/>
      <c r="P9" s="342"/>
      <c r="Q9" s="342"/>
      <c r="R9" s="342"/>
      <c r="S9" s="342"/>
      <c r="T9" s="342"/>
      <c r="U9" s="342"/>
    </row>
    <row r="10" spans="1:21" ht="18.75" x14ac:dyDescent="0.25">
      <c r="A10" s="9"/>
      <c r="B10" s="9"/>
      <c r="C10" s="9"/>
      <c r="D10" s="9"/>
      <c r="E10" s="9"/>
      <c r="F10" s="9"/>
      <c r="G10" s="9"/>
      <c r="H10" s="9"/>
      <c r="I10" s="9"/>
      <c r="J10" s="58"/>
      <c r="K10" s="58"/>
      <c r="L10" s="58"/>
      <c r="M10" s="58"/>
      <c r="N10" s="58"/>
      <c r="O10" s="58"/>
      <c r="P10" s="58"/>
      <c r="Q10" s="58"/>
      <c r="R10" s="58"/>
      <c r="S10" s="58"/>
      <c r="T10" s="58"/>
      <c r="U10" s="58"/>
    </row>
    <row r="11" spans="1:21" x14ac:dyDescent="0.25">
      <c r="A11" s="346" t="s">
        <v>741</v>
      </c>
      <c r="B11" s="346"/>
      <c r="C11" s="346"/>
      <c r="D11" s="346"/>
      <c r="E11" s="346"/>
      <c r="F11" s="346"/>
      <c r="G11" s="346"/>
      <c r="H11" s="346"/>
      <c r="I11" s="346"/>
      <c r="J11" s="346"/>
      <c r="K11" s="346"/>
      <c r="L11" s="346"/>
      <c r="M11" s="346"/>
      <c r="N11" s="346"/>
      <c r="O11" s="346"/>
      <c r="P11" s="346"/>
      <c r="Q11" s="346"/>
      <c r="R11" s="346"/>
      <c r="S11" s="346"/>
      <c r="T11" s="346"/>
      <c r="U11" s="346"/>
    </row>
    <row r="12" spans="1:21" x14ac:dyDescent="0.25">
      <c r="A12" s="342" t="s">
        <v>7</v>
      </c>
      <c r="B12" s="342"/>
      <c r="C12" s="342"/>
      <c r="D12" s="342"/>
      <c r="E12" s="342"/>
      <c r="F12" s="342"/>
      <c r="G12" s="342"/>
      <c r="H12" s="342"/>
      <c r="I12" s="342"/>
      <c r="J12" s="342"/>
      <c r="K12" s="342"/>
      <c r="L12" s="342"/>
      <c r="M12" s="342"/>
      <c r="N12" s="342"/>
      <c r="O12" s="342"/>
      <c r="P12" s="342"/>
      <c r="Q12" s="342"/>
      <c r="R12" s="342"/>
      <c r="S12" s="342"/>
      <c r="T12" s="342"/>
      <c r="U12" s="342"/>
    </row>
    <row r="13" spans="1:21" ht="16.5" customHeight="1" x14ac:dyDescent="0.3">
      <c r="A13" s="8"/>
      <c r="B13" s="8"/>
      <c r="C13" s="8"/>
      <c r="D13" s="8"/>
      <c r="E13" s="8"/>
      <c r="F13" s="8"/>
      <c r="G13" s="8"/>
      <c r="H13" s="8"/>
      <c r="I13" s="8"/>
      <c r="J13" s="57"/>
      <c r="K13" s="57"/>
      <c r="L13" s="57"/>
      <c r="M13" s="57"/>
      <c r="N13" s="57"/>
      <c r="O13" s="57"/>
      <c r="P13" s="57"/>
      <c r="Q13" s="57"/>
      <c r="R13" s="57"/>
      <c r="S13" s="57"/>
      <c r="T13" s="57"/>
      <c r="U13" s="57"/>
    </row>
    <row r="14" spans="1:21" ht="18.75" x14ac:dyDescent="0.25">
      <c r="A14" s="344" t="s">
        <v>534</v>
      </c>
      <c r="B14" s="357"/>
      <c r="C14" s="357"/>
      <c r="D14" s="357"/>
      <c r="E14" s="357"/>
      <c r="F14" s="357"/>
      <c r="G14" s="357"/>
      <c r="H14" s="357"/>
      <c r="I14" s="357"/>
      <c r="J14" s="357"/>
      <c r="K14" s="357"/>
      <c r="L14" s="357"/>
      <c r="M14" s="357"/>
      <c r="N14" s="357"/>
      <c r="O14" s="357"/>
      <c r="P14" s="357"/>
      <c r="Q14" s="357"/>
      <c r="R14" s="357"/>
      <c r="S14" s="357"/>
      <c r="T14" s="357"/>
      <c r="U14" s="357"/>
    </row>
    <row r="15" spans="1:21" ht="15.75" customHeight="1" x14ac:dyDescent="0.25">
      <c r="A15" s="342" t="s">
        <v>6</v>
      </c>
      <c r="B15" s="342"/>
      <c r="C15" s="342"/>
      <c r="D15" s="342"/>
      <c r="E15" s="342"/>
      <c r="F15" s="342"/>
      <c r="G15" s="342"/>
      <c r="H15" s="342"/>
      <c r="I15" s="342"/>
      <c r="J15" s="342"/>
      <c r="K15" s="342"/>
      <c r="L15" s="342"/>
      <c r="M15" s="342"/>
      <c r="N15" s="342"/>
      <c r="O15" s="342"/>
      <c r="P15" s="342"/>
      <c r="Q15" s="342"/>
      <c r="R15" s="342"/>
      <c r="S15" s="342"/>
      <c r="T15" s="342"/>
      <c r="U15" s="342"/>
    </row>
    <row r="16" spans="1:21" x14ac:dyDescent="0.25">
      <c r="A16" s="378"/>
      <c r="B16" s="378"/>
      <c r="C16" s="378"/>
      <c r="D16" s="378"/>
      <c r="E16" s="378"/>
      <c r="F16" s="378"/>
      <c r="G16" s="378"/>
      <c r="H16" s="378"/>
      <c r="I16" s="378"/>
      <c r="J16" s="378"/>
      <c r="K16" s="378"/>
      <c r="L16" s="378"/>
      <c r="M16" s="378"/>
      <c r="N16" s="378"/>
      <c r="O16" s="378"/>
      <c r="P16" s="378"/>
      <c r="Q16" s="378"/>
      <c r="R16" s="378"/>
      <c r="S16" s="378"/>
      <c r="T16" s="378"/>
      <c r="U16" s="378"/>
    </row>
    <row r="18" spans="1:24" x14ac:dyDescent="0.25">
      <c r="A18" s="379" t="s">
        <v>340</v>
      </c>
      <c r="B18" s="379"/>
      <c r="C18" s="379"/>
      <c r="D18" s="379"/>
      <c r="E18" s="379"/>
      <c r="F18" s="379"/>
      <c r="G18" s="379"/>
      <c r="H18" s="379"/>
      <c r="I18" s="379"/>
      <c r="J18" s="379"/>
      <c r="K18" s="379"/>
      <c r="L18" s="379"/>
      <c r="M18" s="379"/>
      <c r="N18" s="379"/>
      <c r="O18" s="379"/>
      <c r="P18" s="379"/>
      <c r="Q18" s="379"/>
      <c r="R18" s="379"/>
      <c r="S18" s="379"/>
      <c r="T18" s="379"/>
      <c r="U18" s="379"/>
    </row>
    <row r="20" spans="1:24" ht="33" customHeight="1" x14ac:dyDescent="0.25">
      <c r="A20" s="372" t="s">
        <v>151</v>
      </c>
      <c r="B20" s="372" t="s">
        <v>150</v>
      </c>
      <c r="C20" s="370" t="s">
        <v>149</v>
      </c>
      <c r="D20" s="370"/>
      <c r="E20" s="375" t="s">
        <v>148</v>
      </c>
      <c r="F20" s="375"/>
      <c r="G20" s="372" t="s">
        <v>376</v>
      </c>
      <c r="H20" s="384" t="s">
        <v>371</v>
      </c>
      <c r="I20" s="385"/>
      <c r="J20" s="385"/>
      <c r="K20" s="385"/>
      <c r="L20" s="384" t="s">
        <v>372</v>
      </c>
      <c r="M20" s="385"/>
      <c r="N20" s="385"/>
      <c r="O20" s="385"/>
      <c r="P20" s="384" t="s">
        <v>377</v>
      </c>
      <c r="Q20" s="385"/>
      <c r="R20" s="385"/>
      <c r="S20" s="385"/>
      <c r="T20" s="380" t="s">
        <v>147</v>
      </c>
      <c r="U20" s="381"/>
      <c r="V20" s="56"/>
      <c r="W20" s="56"/>
      <c r="X20" s="56"/>
    </row>
    <row r="21" spans="1:24" ht="99.75" customHeight="1" x14ac:dyDescent="0.25">
      <c r="A21" s="373"/>
      <c r="B21" s="373"/>
      <c r="C21" s="370"/>
      <c r="D21" s="370"/>
      <c r="E21" s="375"/>
      <c r="F21" s="375"/>
      <c r="G21" s="373"/>
      <c r="H21" s="370" t="s">
        <v>2</v>
      </c>
      <c r="I21" s="370"/>
      <c r="J21" s="370" t="s">
        <v>146</v>
      </c>
      <c r="K21" s="370"/>
      <c r="L21" s="370" t="s">
        <v>2</v>
      </c>
      <c r="M21" s="370"/>
      <c r="N21" s="370" t="s">
        <v>146</v>
      </c>
      <c r="O21" s="370"/>
      <c r="P21" s="370" t="s">
        <v>2</v>
      </c>
      <c r="Q21" s="370"/>
      <c r="R21" s="370" t="s">
        <v>146</v>
      </c>
      <c r="S21" s="370"/>
      <c r="T21" s="382"/>
      <c r="U21" s="383"/>
    </row>
    <row r="22" spans="1:24" ht="89.25" customHeight="1" x14ac:dyDescent="0.25">
      <c r="A22" s="374"/>
      <c r="B22" s="374"/>
      <c r="C22" s="53" t="s">
        <v>2</v>
      </c>
      <c r="D22" s="53" t="s">
        <v>144</v>
      </c>
      <c r="E22" s="55" t="s">
        <v>374</v>
      </c>
      <c r="F22" s="55" t="s">
        <v>375</v>
      </c>
      <c r="G22" s="374"/>
      <c r="H22" s="54" t="s">
        <v>329</v>
      </c>
      <c r="I22" s="54" t="s">
        <v>330</v>
      </c>
      <c r="J22" s="54" t="s">
        <v>329</v>
      </c>
      <c r="K22" s="54" t="s">
        <v>330</v>
      </c>
      <c r="L22" s="54" t="s">
        <v>329</v>
      </c>
      <c r="M22" s="54" t="s">
        <v>330</v>
      </c>
      <c r="N22" s="54" t="s">
        <v>329</v>
      </c>
      <c r="O22" s="54" t="s">
        <v>330</v>
      </c>
      <c r="P22" s="54" t="s">
        <v>329</v>
      </c>
      <c r="Q22" s="54" t="s">
        <v>330</v>
      </c>
      <c r="R22" s="54" t="s">
        <v>329</v>
      </c>
      <c r="S22" s="54" t="s">
        <v>330</v>
      </c>
      <c r="T22" s="53" t="s">
        <v>145</v>
      </c>
      <c r="U22" s="53" t="s">
        <v>144</v>
      </c>
    </row>
    <row r="23" spans="1:24" ht="19.5" customHeight="1" x14ac:dyDescent="0.25">
      <c r="A23" s="45">
        <v>1</v>
      </c>
      <c r="B23" s="45">
        <v>2</v>
      </c>
      <c r="C23" s="45">
        <v>3</v>
      </c>
      <c r="D23" s="45">
        <v>4</v>
      </c>
      <c r="E23" s="45">
        <v>5</v>
      </c>
      <c r="F23" s="45">
        <v>6</v>
      </c>
      <c r="G23" s="45">
        <v>7</v>
      </c>
      <c r="H23" s="45">
        <v>8</v>
      </c>
      <c r="I23" s="45">
        <v>9</v>
      </c>
      <c r="J23" s="45">
        <v>10</v>
      </c>
      <c r="K23" s="45">
        <v>11</v>
      </c>
      <c r="L23" s="45">
        <v>12</v>
      </c>
      <c r="M23" s="45">
        <v>13</v>
      </c>
      <c r="N23" s="45">
        <v>14</v>
      </c>
      <c r="O23" s="45">
        <v>15</v>
      </c>
      <c r="P23" s="45">
        <v>16</v>
      </c>
      <c r="Q23" s="45">
        <v>17</v>
      </c>
      <c r="R23" s="45">
        <v>18</v>
      </c>
      <c r="S23" s="45">
        <v>19</v>
      </c>
      <c r="T23" s="45">
        <v>20</v>
      </c>
      <c r="U23" s="45">
        <v>21</v>
      </c>
    </row>
    <row r="24" spans="1:24" ht="47.25" customHeight="1" x14ac:dyDescent="0.25">
      <c r="A24" s="50">
        <v>1</v>
      </c>
      <c r="B24" s="49" t="s">
        <v>143</v>
      </c>
      <c r="C24" s="49">
        <v>2.64</v>
      </c>
      <c r="D24" s="49">
        <v>2.2999999999999998</v>
      </c>
      <c r="E24" s="125">
        <v>0</v>
      </c>
      <c r="F24" s="125">
        <v>0</v>
      </c>
      <c r="G24" s="125">
        <v>0</v>
      </c>
      <c r="H24" s="125">
        <v>0</v>
      </c>
      <c r="I24" s="125">
        <v>0</v>
      </c>
      <c r="J24" s="125">
        <v>0</v>
      </c>
      <c r="K24" s="125">
        <v>0</v>
      </c>
      <c r="L24" s="52"/>
      <c r="M24" s="125">
        <v>0</v>
      </c>
      <c r="N24" s="52"/>
      <c r="O24" s="125">
        <v>0</v>
      </c>
      <c r="P24" s="124"/>
      <c r="Q24" s="125"/>
      <c r="R24" s="124"/>
      <c r="S24" s="125"/>
      <c r="T24" s="45">
        <v>2.64</v>
      </c>
      <c r="U24" s="45">
        <v>2.2999999999999998</v>
      </c>
    </row>
    <row r="25" spans="1:24" ht="24" customHeight="1" x14ac:dyDescent="0.25">
      <c r="A25" s="47" t="s">
        <v>142</v>
      </c>
      <c r="B25" s="36" t="s">
        <v>141</v>
      </c>
      <c r="C25" s="49" t="s">
        <v>476</v>
      </c>
      <c r="D25" s="49" t="s">
        <v>476</v>
      </c>
      <c r="E25" s="125">
        <v>0</v>
      </c>
      <c r="F25" s="125">
        <v>0</v>
      </c>
      <c r="G25" s="125">
        <v>0</v>
      </c>
      <c r="H25" s="125">
        <v>0</v>
      </c>
      <c r="I25" s="125">
        <v>0</v>
      </c>
      <c r="J25" s="125">
        <v>0</v>
      </c>
      <c r="K25" s="125">
        <v>0</v>
      </c>
      <c r="L25" s="52"/>
      <c r="M25" s="125">
        <v>0</v>
      </c>
      <c r="N25" s="52"/>
      <c r="O25" s="125">
        <v>0</v>
      </c>
      <c r="P25" s="52"/>
      <c r="Q25" s="125"/>
      <c r="R25" s="52"/>
      <c r="S25" s="125"/>
      <c r="T25" s="125">
        <v>0</v>
      </c>
      <c r="U25" s="125">
        <v>0</v>
      </c>
    </row>
    <row r="26" spans="1:24" x14ac:dyDescent="0.25">
      <c r="A26" s="47" t="s">
        <v>140</v>
      </c>
      <c r="B26" s="36" t="s">
        <v>139</v>
      </c>
      <c r="C26" s="36" t="s">
        <v>476</v>
      </c>
      <c r="D26" s="36" t="s">
        <v>476</v>
      </c>
      <c r="E26" s="125">
        <v>0</v>
      </c>
      <c r="F26" s="125">
        <v>0</v>
      </c>
      <c r="G26" s="125">
        <v>0</v>
      </c>
      <c r="H26" s="125">
        <v>0</v>
      </c>
      <c r="I26" s="125">
        <v>0</v>
      </c>
      <c r="J26" s="125">
        <v>0</v>
      </c>
      <c r="K26" s="125">
        <v>0</v>
      </c>
      <c r="L26" s="45"/>
      <c r="M26" s="125">
        <v>0</v>
      </c>
      <c r="N26" s="45"/>
      <c r="O26" s="125">
        <v>0</v>
      </c>
      <c r="P26" s="44"/>
      <c r="Q26" s="125"/>
      <c r="R26" s="44"/>
      <c r="S26" s="125"/>
      <c r="T26" s="125">
        <v>0</v>
      </c>
      <c r="U26" s="125">
        <v>0</v>
      </c>
    </row>
    <row r="27" spans="1:24" ht="31.5" x14ac:dyDescent="0.25">
      <c r="A27" s="47" t="s">
        <v>138</v>
      </c>
      <c r="B27" s="36" t="s">
        <v>285</v>
      </c>
      <c r="C27" s="49">
        <v>2.64</v>
      </c>
      <c r="D27" s="49">
        <v>2.2999999999999998</v>
      </c>
      <c r="E27" s="125">
        <v>0</v>
      </c>
      <c r="F27" s="125">
        <v>0</v>
      </c>
      <c r="G27" s="125">
        <v>0</v>
      </c>
      <c r="H27" s="125">
        <v>0</v>
      </c>
      <c r="I27" s="125">
        <v>0</v>
      </c>
      <c r="J27" s="125">
        <v>0</v>
      </c>
      <c r="K27" s="125">
        <v>0</v>
      </c>
      <c r="L27" s="52"/>
      <c r="M27" s="125">
        <v>0</v>
      </c>
      <c r="N27" s="52"/>
      <c r="O27" s="125">
        <v>0</v>
      </c>
      <c r="P27" s="124"/>
      <c r="Q27" s="125"/>
      <c r="R27" s="124"/>
      <c r="S27" s="125"/>
      <c r="T27" s="45">
        <v>2.64</v>
      </c>
      <c r="U27" s="45">
        <v>2.2999999999999998</v>
      </c>
    </row>
    <row r="28" spans="1:24" x14ac:dyDescent="0.25">
      <c r="A28" s="47" t="s">
        <v>137</v>
      </c>
      <c r="B28" s="36" t="s">
        <v>136</v>
      </c>
      <c r="C28" s="127" t="s">
        <v>370</v>
      </c>
      <c r="D28" s="127" t="s">
        <v>370</v>
      </c>
      <c r="E28" s="125">
        <v>0</v>
      </c>
      <c r="F28" s="125">
        <v>0</v>
      </c>
      <c r="G28" s="125">
        <v>0</v>
      </c>
      <c r="H28" s="125">
        <v>0</v>
      </c>
      <c r="I28" s="125">
        <v>0</v>
      </c>
      <c r="J28" s="125">
        <v>0</v>
      </c>
      <c r="K28" s="125">
        <v>0</v>
      </c>
      <c r="L28" s="36"/>
      <c r="M28" s="125">
        <v>0</v>
      </c>
      <c r="N28" s="36"/>
      <c r="O28" s="125">
        <v>0</v>
      </c>
      <c r="P28" s="44"/>
      <c r="Q28" s="125"/>
      <c r="R28" s="44"/>
      <c r="S28" s="125"/>
      <c r="T28" s="125">
        <v>0</v>
      </c>
      <c r="U28" s="125">
        <v>0</v>
      </c>
    </row>
    <row r="29" spans="1:24" x14ac:dyDescent="0.25">
      <c r="A29" s="47" t="s">
        <v>135</v>
      </c>
      <c r="B29" s="51" t="s">
        <v>134</v>
      </c>
      <c r="C29" s="127" t="s">
        <v>370</v>
      </c>
      <c r="D29" s="127" t="s">
        <v>370</v>
      </c>
      <c r="E29" s="125">
        <v>0</v>
      </c>
      <c r="F29" s="125">
        <v>0</v>
      </c>
      <c r="G29" s="125">
        <v>0</v>
      </c>
      <c r="H29" s="125">
        <v>0</v>
      </c>
      <c r="I29" s="125">
        <v>0</v>
      </c>
      <c r="J29" s="125">
        <v>0</v>
      </c>
      <c r="K29" s="125">
        <v>0</v>
      </c>
      <c r="L29" s="36"/>
      <c r="M29" s="125">
        <v>0</v>
      </c>
      <c r="N29" s="36"/>
      <c r="O29" s="125">
        <v>0</v>
      </c>
      <c r="P29" s="44"/>
      <c r="Q29" s="125"/>
      <c r="R29" s="44"/>
      <c r="S29" s="125"/>
      <c r="T29" s="125">
        <v>0</v>
      </c>
      <c r="U29" s="125">
        <v>0</v>
      </c>
    </row>
    <row r="30" spans="1:24" ht="47.25" x14ac:dyDescent="0.25">
      <c r="A30" s="50" t="s">
        <v>63</v>
      </c>
      <c r="B30" s="49" t="s">
        <v>133</v>
      </c>
      <c r="C30" s="203">
        <v>2.2000000000000002</v>
      </c>
      <c r="D30" s="336">
        <v>1.9159999999999999</v>
      </c>
      <c r="E30" s="125">
        <v>0</v>
      </c>
      <c r="F30" s="125">
        <v>0</v>
      </c>
      <c r="G30" s="125">
        <v>0</v>
      </c>
      <c r="H30" s="125">
        <v>0</v>
      </c>
      <c r="I30" s="125">
        <v>0</v>
      </c>
      <c r="J30" s="125">
        <v>0</v>
      </c>
      <c r="K30" s="125">
        <v>0</v>
      </c>
      <c r="L30" s="36"/>
      <c r="M30" s="125">
        <v>0</v>
      </c>
      <c r="N30" s="36"/>
      <c r="O30" s="125">
        <v>0</v>
      </c>
      <c r="P30" s="134"/>
      <c r="Q30" s="125"/>
      <c r="R30" s="134"/>
      <c r="S30" s="125"/>
      <c r="T30" s="124">
        <v>2.2000000000000002</v>
      </c>
      <c r="U30" s="52">
        <v>1.9159999999999999</v>
      </c>
    </row>
    <row r="31" spans="1:24" x14ac:dyDescent="0.25">
      <c r="A31" s="50" t="s">
        <v>132</v>
      </c>
      <c r="B31" s="36" t="s">
        <v>131</v>
      </c>
      <c r="C31" s="127" t="s">
        <v>370</v>
      </c>
      <c r="D31" s="127" t="s">
        <v>370</v>
      </c>
      <c r="E31" s="125">
        <v>0</v>
      </c>
      <c r="F31" s="125">
        <v>0</v>
      </c>
      <c r="G31" s="125">
        <v>0</v>
      </c>
      <c r="H31" s="125">
        <v>0</v>
      </c>
      <c r="I31" s="125">
        <v>0</v>
      </c>
      <c r="J31" s="125">
        <v>0</v>
      </c>
      <c r="K31" s="125">
        <v>0</v>
      </c>
      <c r="L31" s="36"/>
      <c r="M31" s="125">
        <v>0</v>
      </c>
      <c r="N31" s="36"/>
      <c r="O31" s="125">
        <v>0</v>
      </c>
      <c r="P31" s="44"/>
      <c r="Q31" s="125"/>
      <c r="R31" s="44"/>
      <c r="S31" s="125"/>
      <c r="T31" s="125">
        <v>0</v>
      </c>
      <c r="U31" s="142">
        <v>0</v>
      </c>
      <c r="V31" s="143"/>
      <c r="W31" s="143"/>
    </row>
    <row r="32" spans="1:24" ht="31.5" x14ac:dyDescent="0.25">
      <c r="A32" s="50" t="s">
        <v>130</v>
      </c>
      <c r="B32" s="36" t="s">
        <v>129</v>
      </c>
      <c r="C32" s="127">
        <v>2.2000000000000002</v>
      </c>
      <c r="D32" s="127">
        <v>1.9159999999999999</v>
      </c>
      <c r="E32" s="125">
        <v>0</v>
      </c>
      <c r="F32" s="125">
        <v>0</v>
      </c>
      <c r="G32" s="125">
        <v>0</v>
      </c>
      <c r="H32" s="125">
        <v>0</v>
      </c>
      <c r="I32" s="125">
        <v>0</v>
      </c>
      <c r="J32" s="125">
        <v>0</v>
      </c>
      <c r="K32" s="125">
        <v>0</v>
      </c>
      <c r="L32" s="36"/>
      <c r="M32" s="125">
        <v>0</v>
      </c>
      <c r="N32" s="36"/>
      <c r="O32" s="125">
        <v>0</v>
      </c>
      <c r="P32" s="44"/>
      <c r="Q32" s="125"/>
      <c r="R32" s="44"/>
      <c r="S32" s="125"/>
      <c r="T32" s="125">
        <v>2.2000000000000002</v>
      </c>
      <c r="U32" s="337">
        <v>1.9159999999999999</v>
      </c>
      <c r="V32" s="143"/>
      <c r="W32" s="143"/>
    </row>
    <row r="33" spans="1:23" x14ac:dyDescent="0.25">
      <c r="A33" s="50" t="s">
        <v>128</v>
      </c>
      <c r="B33" s="36" t="s">
        <v>127</v>
      </c>
      <c r="C33" s="127" t="s">
        <v>370</v>
      </c>
      <c r="D33" s="127" t="s">
        <v>370</v>
      </c>
      <c r="E33" s="125">
        <v>0</v>
      </c>
      <c r="F33" s="125">
        <v>0</v>
      </c>
      <c r="G33" s="125">
        <v>0</v>
      </c>
      <c r="H33" s="125">
        <v>0</v>
      </c>
      <c r="I33" s="125">
        <v>0</v>
      </c>
      <c r="J33" s="125">
        <v>0</v>
      </c>
      <c r="K33" s="125">
        <v>0</v>
      </c>
      <c r="L33" s="36"/>
      <c r="M33" s="125">
        <v>0</v>
      </c>
      <c r="N33" s="36"/>
      <c r="O33" s="125">
        <v>0</v>
      </c>
      <c r="P33" s="44"/>
      <c r="Q33" s="125"/>
      <c r="R33" s="44"/>
      <c r="S33" s="125"/>
      <c r="T33" s="125">
        <v>0</v>
      </c>
      <c r="U33" s="142">
        <v>0</v>
      </c>
      <c r="V33" s="143"/>
      <c r="W33" s="143"/>
    </row>
    <row r="34" spans="1:23" x14ac:dyDescent="0.25">
      <c r="A34" s="50" t="s">
        <v>126</v>
      </c>
      <c r="B34" s="36" t="s">
        <v>125</v>
      </c>
      <c r="C34" s="203" t="s">
        <v>370</v>
      </c>
      <c r="D34" s="203" t="s">
        <v>370</v>
      </c>
      <c r="E34" s="125">
        <v>0</v>
      </c>
      <c r="F34" s="125">
        <v>0</v>
      </c>
      <c r="G34" s="125">
        <v>0</v>
      </c>
      <c r="H34" s="125">
        <v>0</v>
      </c>
      <c r="I34" s="125">
        <v>0</v>
      </c>
      <c r="J34" s="125">
        <v>0</v>
      </c>
      <c r="K34" s="125">
        <v>0</v>
      </c>
      <c r="L34" s="36"/>
      <c r="M34" s="125">
        <v>0</v>
      </c>
      <c r="N34" s="36"/>
      <c r="O34" s="125">
        <v>0</v>
      </c>
      <c r="P34" s="134"/>
      <c r="Q34" s="125"/>
      <c r="R34" s="134"/>
      <c r="S34" s="125"/>
      <c r="T34" s="124" t="s">
        <v>476</v>
      </c>
      <c r="U34" s="124" t="s">
        <v>476</v>
      </c>
    </row>
    <row r="35" spans="1:23" ht="31.5" x14ac:dyDescent="0.25">
      <c r="A35" s="50" t="s">
        <v>62</v>
      </c>
      <c r="B35" s="49" t="s">
        <v>124</v>
      </c>
      <c r="C35" s="36" t="s">
        <v>476</v>
      </c>
      <c r="D35" s="36" t="s">
        <v>476</v>
      </c>
      <c r="E35" s="125">
        <v>0</v>
      </c>
      <c r="F35" s="125">
        <v>0</v>
      </c>
      <c r="G35" s="125">
        <v>0</v>
      </c>
      <c r="H35" s="125">
        <v>0</v>
      </c>
      <c r="I35" s="125">
        <v>0</v>
      </c>
      <c r="J35" s="125">
        <v>0</v>
      </c>
      <c r="K35" s="125">
        <v>0</v>
      </c>
      <c r="L35" s="36"/>
      <c r="M35" s="125">
        <v>0</v>
      </c>
      <c r="N35" s="36"/>
      <c r="O35" s="125">
        <v>0</v>
      </c>
      <c r="P35" s="44"/>
      <c r="Q35" s="125"/>
      <c r="R35" s="44"/>
      <c r="S35" s="125"/>
      <c r="T35" s="44" t="s">
        <v>476</v>
      </c>
      <c r="U35" s="44" t="s">
        <v>476</v>
      </c>
    </row>
    <row r="36" spans="1:23" ht="31.5" x14ac:dyDescent="0.25">
      <c r="A36" s="47" t="s">
        <v>123</v>
      </c>
      <c r="B36" s="46" t="s">
        <v>122</v>
      </c>
      <c r="C36" s="127" t="s">
        <v>370</v>
      </c>
      <c r="D36" s="127" t="s">
        <v>370</v>
      </c>
      <c r="E36" s="125">
        <v>0</v>
      </c>
      <c r="F36" s="125">
        <v>0</v>
      </c>
      <c r="G36" s="125">
        <v>0</v>
      </c>
      <c r="H36" s="125">
        <v>0</v>
      </c>
      <c r="I36" s="125">
        <v>0</v>
      </c>
      <c r="J36" s="125">
        <v>0</v>
      </c>
      <c r="K36" s="125">
        <v>0</v>
      </c>
      <c r="L36" s="36"/>
      <c r="M36" s="125">
        <v>0</v>
      </c>
      <c r="N36" s="36"/>
      <c r="O36" s="125">
        <v>0</v>
      </c>
      <c r="P36" s="44"/>
      <c r="Q36" s="125"/>
      <c r="R36" s="44"/>
      <c r="S36" s="125"/>
      <c r="T36" s="125">
        <v>0</v>
      </c>
      <c r="U36" s="125">
        <v>0</v>
      </c>
    </row>
    <row r="37" spans="1:23" x14ac:dyDescent="0.25">
      <c r="A37" s="47" t="s">
        <v>121</v>
      </c>
      <c r="B37" s="46" t="s">
        <v>111</v>
      </c>
      <c r="C37" s="127">
        <v>0.4</v>
      </c>
      <c r="D37" s="127">
        <v>0.4</v>
      </c>
      <c r="E37" s="125">
        <v>0</v>
      </c>
      <c r="F37" s="125">
        <v>0</v>
      </c>
      <c r="G37" s="125">
        <v>0</v>
      </c>
      <c r="H37" s="125">
        <v>0</v>
      </c>
      <c r="I37" s="125">
        <v>0</v>
      </c>
      <c r="J37" s="125">
        <v>0</v>
      </c>
      <c r="K37" s="125">
        <v>0</v>
      </c>
      <c r="L37" s="36"/>
      <c r="M37" s="125">
        <v>0</v>
      </c>
      <c r="N37" s="36"/>
      <c r="O37" s="125">
        <v>0</v>
      </c>
      <c r="P37" s="44"/>
      <c r="Q37" s="125"/>
      <c r="R37" s="44"/>
      <c r="S37" s="125"/>
      <c r="T37" s="125">
        <v>0.4</v>
      </c>
      <c r="U37" s="125">
        <v>0.4</v>
      </c>
    </row>
    <row r="38" spans="1:23" x14ac:dyDescent="0.25">
      <c r="A38" s="47" t="s">
        <v>120</v>
      </c>
      <c r="B38" s="46" t="s">
        <v>109</v>
      </c>
      <c r="C38" s="127" t="s">
        <v>370</v>
      </c>
      <c r="D38" s="127" t="s">
        <v>370</v>
      </c>
      <c r="E38" s="125">
        <v>0</v>
      </c>
      <c r="F38" s="125">
        <v>0</v>
      </c>
      <c r="G38" s="125">
        <v>0</v>
      </c>
      <c r="H38" s="125">
        <v>0</v>
      </c>
      <c r="I38" s="125">
        <v>0</v>
      </c>
      <c r="J38" s="125">
        <v>0</v>
      </c>
      <c r="K38" s="125">
        <v>0</v>
      </c>
      <c r="L38" s="36"/>
      <c r="M38" s="125">
        <v>0</v>
      </c>
      <c r="N38" s="36"/>
      <c r="O38" s="125">
        <v>0</v>
      </c>
      <c r="P38" s="44"/>
      <c r="Q38" s="125"/>
      <c r="R38" s="44"/>
      <c r="S38" s="125"/>
      <c r="T38" s="125">
        <v>0</v>
      </c>
      <c r="U38" s="125">
        <v>0</v>
      </c>
    </row>
    <row r="39" spans="1:23" ht="31.5" x14ac:dyDescent="0.25">
      <c r="A39" s="47" t="s">
        <v>119</v>
      </c>
      <c r="B39" s="36" t="s">
        <v>107</v>
      </c>
      <c r="C39" s="127" t="s">
        <v>370</v>
      </c>
      <c r="D39" s="127" t="s">
        <v>370</v>
      </c>
      <c r="E39" s="125">
        <v>0</v>
      </c>
      <c r="F39" s="125">
        <v>0</v>
      </c>
      <c r="G39" s="125">
        <v>0</v>
      </c>
      <c r="H39" s="125">
        <v>0</v>
      </c>
      <c r="I39" s="125">
        <v>0</v>
      </c>
      <c r="J39" s="125">
        <v>0</v>
      </c>
      <c r="K39" s="125">
        <v>0</v>
      </c>
      <c r="L39" s="36"/>
      <c r="M39" s="125">
        <v>0</v>
      </c>
      <c r="N39" s="36"/>
      <c r="O39" s="125">
        <v>0</v>
      </c>
      <c r="P39" s="44"/>
      <c r="Q39" s="125"/>
      <c r="R39" s="44"/>
      <c r="S39" s="125"/>
      <c r="T39" s="125">
        <v>0</v>
      </c>
      <c r="U39" s="125">
        <v>0</v>
      </c>
    </row>
    <row r="40" spans="1:23" ht="31.5" x14ac:dyDescent="0.25">
      <c r="A40" s="47" t="s">
        <v>118</v>
      </c>
      <c r="B40" s="36" t="s">
        <v>105</v>
      </c>
      <c r="C40" s="127" t="s">
        <v>370</v>
      </c>
      <c r="D40" s="127" t="s">
        <v>370</v>
      </c>
      <c r="E40" s="125">
        <v>0</v>
      </c>
      <c r="F40" s="125">
        <v>0</v>
      </c>
      <c r="G40" s="125">
        <v>0</v>
      </c>
      <c r="H40" s="125">
        <v>0</v>
      </c>
      <c r="I40" s="125">
        <v>0</v>
      </c>
      <c r="J40" s="125">
        <v>0</v>
      </c>
      <c r="K40" s="125">
        <v>0</v>
      </c>
      <c r="L40" s="36"/>
      <c r="M40" s="125">
        <v>0</v>
      </c>
      <c r="N40" s="36"/>
      <c r="O40" s="125">
        <v>0</v>
      </c>
      <c r="P40" s="44"/>
      <c r="Q40" s="125"/>
      <c r="R40" s="44"/>
      <c r="S40" s="125"/>
      <c r="T40" s="125">
        <v>0</v>
      </c>
      <c r="U40" s="125">
        <v>0</v>
      </c>
    </row>
    <row r="41" spans="1:23" x14ac:dyDescent="0.25">
      <c r="A41" s="47" t="s">
        <v>117</v>
      </c>
      <c r="B41" s="36" t="s">
        <v>103</v>
      </c>
      <c r="C41" s="127" t="s">
        <v>370</v>
      </c>
      <c r="D41" s="127" t="s">
        <v>370</v>
      </c>
      <c r="E41" s="125">
        <v>0</v>
      </c>
      <c r="F41" s="125">
        <v>0</v>
      </c>
      <c r="G41" s="125">
        <v>0</v>
      </c>
      <c r="H41" s="125">
        <v>0</v>
      </c>
      <c r="I41" s="125">
        <v>0</v>
      </c>
      <c r="J41" s="125">
        <v>0</v>
      </c>
      <c r="K41" s="125">
        <v>0</v>
      </c>
      <c r="L41" s="36"/>
      <c r="M41" s="125">
        <v>0</v>
      </c>
      <c r="N41" s="36"/>
      <c r="O41" s="125">
        <v>0</v>
      </c>
      <c r="P41" s="44"/>
      <c r="Q41" s="125"/>
      <c r="R41" s="44"/>
      <c r="S41" s="125"/>
      <c r="T41" s="125">
        <v>0</v>
      </c>
      <c r="U41" s="125">
        <v>0</v>
      </c>
    </row>
    <row r="42" spans="1:23" ht="18.75" x14ac:dyDescent="0.25">
      <c r="A42" s="47" t="s">
        <v>116</v>
      </c>
      <c r="B42" s="46" t="s">
        <v>101</v>
      </c>
      <c r="C42" s="36" t="s">
        <v>370</v>
      </c>
      <c r="D42" s="36" t="s">
        <v>370</v>
      </c>
      <c r="E42" s="125">
        <v>0</v>
      </c>
      <c r="F42" s="125">
        <v>0</v>
      </c>
      <c r="G42" s="125">
        <v>0</v>
      </c>
      <c r="H42" s="125">
        <v>0</v>
      </c>
      <c r="I42" s="125">
        <v>0</v>
      </c>
      <c r="J42" s="125">
        <v>0</v>
      </c>
      <c r="K42" s="125">
        <v>0</v>
      </c>
      <c r="L42" s="36"/>
      <c r="M42" s="125">
        <v>0</v>
      </c>
      <c r="N42" s="36"/>
      <c r="O42" s="125">
        <v>0</v>
      </c>
      <c r="P42" s="44"/>
      <c r="Q42" s="125"/>
      <c r="R42" s="44"/>
      <c r="S42" s="125"/>
      <c r="T42" s="44" t="s">
        <v>476</v>
      </c>
      <c r="U42" s="44" t="s">
        <v>476</v>
      </c>
    </row>
    <row r="43" spans="1:23" x14ac:dyDescent="0.25">
      <c r="A43" s="50" t="s">
        <v>61</v>
      </c>
      <c r="B43" s="49" t="s">
        <v>115</v>
      </c>
      <c r="C43" s="127" t="s">
        <v>370</v>
      </c>
      <c r="D43" s="127" t="s">
        <v>370</v>
      </c>
      <c r="E43" s="125">
        <v>0</v>
      </c>
      <c r="F43" s="125">
        <v>0</v>
      </c>
      <c r="G43" s="125">
        <v>0</v>
      </c>
      <c r="H43" s="125">
        <v>0</v>
      </c>
      <c r="I43" s="125">
        <v>0</v>
      </c>
      <c r="J43" s="125">
        <v>0</v>
      </c>
      <c r="K43" s="125">
        <v>0</v>
      </c>
      <c r="L43" s="36"/>
      <c r="M43" s="125">
        <v>0</v>
      </c>
      <c r="N43" s="36"/>
      <c r="O43" s="125">
        <v>0</v>
      </c>
      <c r="P43" s="44"/>
      <c r="Q43" s="125"/>
      <c r="R43" s="44"/>
      <c r="S43" s="125"/>
      <c r="T43" s="125">
        <v>0</v>
      </c>
      <c r="U43" s="125">
        <v>0</v>
      </c>
    </row>
    <row r="44" spans="1:23" x14ac:dyDescent="0.25">
      <c r="A44" s="47" t="s">
        <v>114</v>
      </c>
      <c r="B44" s="36" t="s">
        <v>113</v>
      </c>
      <c r="C44" s="127" t="s">
        <v>370</v>
      </c>
      <c r="D44" s="127" t="s">
        <v>370</v>
      </c>
      <c r="E44" s="125">
        <v>0</v>
      </c>
      <c r="F44" s="125">
        <v>0</v>
      </c>
      <c r="G44" s="125">
        <v>0</v>
      </c>
      <c r="H44" s="125">
        <v>0</v>
      </c>
      <c r="I44" s="125">
        <v>0</v>
      </c>
      <c r="J44" s="125">
        <v>0</v>
      </c>
      <c r="K44" s="125">
        <v>0</v>
      </c>
      <c r="L44" s="36"/>
      <c r="M44" s="125">
        <v>0</v>
      </c>
      <c r="N44" s="36"/>
      <c r="O44" s="125">
        <v>0</v>
      </c>
      <c r="P44" s="44"/>
      <c r="Q44" s="125"/>
      <c r="R44" s="44"/>
      <c r="S44" s="125"/>
      <c r="T44" s="125">
        <v>0</v>
      </c>
      <c r="U44" s="125">
        <v>0</v>
      </c>
    </row>
    <row r="45" spans="1:23" x14ac:dyDescent="0.25">
      <c r="A45" s="47" t="s">
        <v>112</v>
      </c>
      <c r="B45" s="36" t="s">
        <v>111</v>
      </c>
      <c r="C45" s="127">
        <v>0.4</v>
      </c>
      <c r="D45" s="127">
        <v>0.4</v>
      </c>
      <c r="E45" s="125">
        <v>0</v>
      </c>
      <c r="F45" s="125">
        <v>0</v>
      </c>
      <c r="G45" s="125">
        <v>0</v>
      </c>
      <c r="H45" s="125">
        <v>0</v>
      </c>
      <c r="I45" s="125">
        <v>0</v>
      </c>
      <c r="J45" s="125">
        <v>0</v>
      </c>
      <c r="K45" s="125">
        <v>0</v>
      </c>
      <c r="L45" s="36"/>
      <c r="M45" s="125">
        <v>0</v>
      </c>
      <c r="N45" s="36"/>
      <c r="O45" s="125">
        <v>0</v>
      </c>
      <c r="P45" s="44"/>
      <c r="Q45" s="125"/>
      <c r="R45" s="44"/>
      <c r="S45" s="125"/>
      <c r="T45" s="125">
        <v>0.4</v>
      </c>
      <c r="U45" s="125">
        <v>0.4</v>
      </c>
    </row>
    <row r="46" spans="1:23" x14ac:dyDescent="0.25">
      <c r="A46" s="47" t="s">
        <v>110</v>
      </c>
      <c r="B46" s="36" t="s">
        <v>109</v>
      </c>
      <c r="C46" s="127" t="s">
        <v>370</v>
      </c>
      <c r="D46" s="127" t="s">
        <v>370</v>
      </c>
      <c r="E46" s="125">
        <v>0</v>
      </c>
      <c r="F46" s="125">
        <v>0</v>
      </c>
      <c r="G46" s="125">
        <v>0</v>
      </c>
      <c r="H46" s="125">
        <v>0</v>
      </c>
      <c r="I46" s="125">
        <v>0</v>
      </c>
      <c r="J46" s="125">
        <v>0</v>
      </c>
      <c r="K46" s="125">
        <v>0</v>
      </c>
      <c r="L46" s="36"/>
      <c r="M46" s="125">
        <v>0</v>
      </c>
      <c r="N46" s="36"/>
      <c r="O46" s="125">
        <v>0</v>
      </c>
      <c r="P46" s="44"/>
      <c r="Q46" s="125"/>
      <c r="R46" s="44"/>
      <c r="S46" s="125"/>
      <c r="T46" s="125">
        <v>0</v>
      </c>
      <c r="U46" s="125">
        <v>0</v>
      </c>
    </row>
    <row r="47" spans="1:23" ht="31.5" x14ac:dyDescent="0.25">
      <c r="A47" s="47" t="s">
        <v>108</v>
      </c>
      <c r="B47" s="36" t="s">
        <v>107</v>
      </c>
      <c r="C47" s="127" t="s">
        <v>370</v>
      </c>
      <c r="D47" s="127" t="s">
        <v>370</v>
      </c>
      <c r="E47" s="125">
        <v>0</v>
      </c>
      <c r="F47" s="125">
        <v>0</v>
      </c>
      <c r="G47" s="125">
        <v>0</v>
      </c>
      <c r="H47" s="125">
        <v>0</v>
      </c>
      <c r="I47" s="125">
        <v>0</v>
      </c>
      <c r="J47" s="125">
        <v>0</v>
      </c>
      <c r="K47" s="125">
        <v>0</v>
      </c>
      <c r="L47" s="36"/>
      <c r="M47" s="125">
        <v>0</v>
      </c>
      <c r="N47" s="36"/>
      <c r="O47" s="125">
        <v>0</v>
      </c>
      <c r="P47" s="44"/>
      <c r="Q47" s="125"/>
      <c r="R47" s="44"/>
      <c r="S47" s="125"/>
      <c r="T47" s="125">
        <v>0</v>
      </c>
      <c r="U47" s="125">
        <v>0</v>
      </c>
    </row>
    <row r="48" spans="1:23" ht="31.5" x14ac:dyDescent="0.25">
      <c r="A48" s="47" t="s">
        <v>106</v>
      </c>
      <c r="B48" s="36" t="s">
        <v>105</v>
      </c>
      <c r="C48" s="127" t="s">
        <v>370</v>
      </c>
      <c r="D48" s="127" t="s">
        <v>370</v>
      </c>
      <c r="E48" s="125">
        <v>0</v>
      </c>
      <c r="F48" s="125">
        <v>0</v>
      </c>
      <c r="G48" s="125">
        <v>0</v>
      </c>
      <c r="H48" s="125">
        <v>0</v>
      </c>
      <c r="I48" s="125">
        <v>0</v>
      </c>
      <c r="J48" s="125">
        <v>0</v>
      </c>
      <c r="K48" s="125">
        <v>0</v>
      </c>
      <c r="L48" s="36"/>
      <c r="M48" s="125">
        <v>0</v>
      </c>
      <c r="N48" s="36"/>
      <c r="O48" s="125">
        <v>0</v>
      </c>
      <c r="P48" s="44"/>
      <c r="Q48" s="125"/>
      <c r="R48" s="44"/>
      <c r="S48" s="125"/>
      <c r="T48" s="125">
        <v>0</v>
      </c>
      <c r="U48" s="125">
        <v>0</v>
      </c>
    </row>
    <row r="49" spans="1:21" x14ac:dyDescent="0.25">
      <c r="A49" s="47" t="s">
        <v>104</v>
      </c>
      <c r="B49" s="36" t="s">
        <v>103</v>
      </c>
      <c r="C49" s="127" t="s">
        <v>370</v>
      </c>
      <c r="D49" s="127" t="s">
        <v>370</v>
      </c>
      <c r="E49" s="125">
        <v>0</v>
      </c>
      <c r="F49" s="125">
        <v>0</v>
      </c>
      <c r="G49" s="125">
        <v>0</v>
      </c>
      <c r="H49" s="125">
        <v>0</v>
      </c>
      <c r="I49" s="125">
        <v>0</v>
      </c>
      <c r="J49" s="125">
        <v>0</v>
      </c>
      <c r="K49" s="125">
        <v>0</v>
      </c>
      <c r="L49" s="36"/>
      <c r="M49" s="125">
        <v>0</v>
      </c>
      <c r="N49" s="36"/>
      <c r="O49" s="125">
        <v>0</v>
      </c>
      <c r="P49" s="44"/>
      <c r="Q49" s="125"/>
      <c r="R49" s="44"/>
      <c r="S49" s="125"/>
      <c r="T49" s="125"/>
      <c r="U49" s="125"/>
    </row>
    <row r="50" spans="1:21" ht="18.75" x14ac:dyDescent="0.25">
      <c r="A50" s="47" t="s">
        <v>102</v>
      </c>
      <c r="B50" s="46" t="s">
        <v>101</v>
      </c>
      <c r="C50" s="36" t="s">
        <v>370</v>
      </c>
      <c r="D50" s="36" t="s">
        <v>370</v>
      </c>
      <c r="E50" s="125">
        <v>0</v>
      </c>
      <c r="F50" s="125">
        <v>0</v>
      </c>
      <c r="G50" s="125">
        <v>0</v>
      </c>
      <c r="H50" s="125">
        <v>0</v>
      </c>
      <c r="I50" s="125">
        <v>0</v>
      </c>
      <c r="J50" s="125">
        <v>0</v>
      </c>
      <c r="K50" s="125">
        <v>0</v>
      </c>
      <c r="L50" s="36"/>
      <c r="M50" s="125">
        <v>0</v>
      </c>
      <c r="N50" s="36"/>
      <c r="O50" s="125">
        <v>0</v>
      </c>
      <c r="P50" s="44"/>
      <c r="Q50" s="125"/>
      <c r="R50" s="44"/>
      <c r="S50" s="125"/>
      <c r="T50" s="44" t="s">
        <v>476</v>
      </c>
      <c r="U50" s="44" t="s">
        <v>476</v>
      </c>
    </row>
    <row r="51" spans="1:21" ht="35.25" customHeight="1" x14ac:dyDescent="0.25">
      <c r="A51" s="50" t="s">
        <v>59</v>
      </c>
      <c r="B51" s="49" t="s">
        <v>100</v>
      </c>
      <c r="C51" s="203" t="s">
        <v>476</v>
      </c>
      <c r="D51" s="203" t="s">
        <v>370</v>
      </c>
      <c r="E51" s="125">
        <v>0</v>
      </c>
      <c r="F51" s="125">
        <v>0</v>
      </c>
      <c r="G51" s="125">
        <v>0</v>
      </c>
      <c r="H51" s="125">
        <v>0</v>
      </c>
      <c r="I51" s="125">
        <v>0</v>
      </c>
      <c r="J51" s="125">
        <v>0</v>
      </c>
      <c r="K51" s="125">
        <v>0</v>
      </c>
      <c r="L51" s="36"/>
      <c r="M51" s="125">
        <v>0</v>
      </c>
      <c r="N51" s="36"/>
      <c r="O51" s="125">
        <v>0</v>
      </c>
      <c r="P51" s="134"/>
      <c r="Q51" s="125"/>
      <c r="R51" s="134"/>
      <c r="S51" s="125"/>
      <c r="T51" s="124" t="s">
        <v>476</v>
      </c>
      <c r="U51" s="124" t="s">
        <v>476</v>
      </c>
    </row>
    <row r="52" spans="1:21" x14ac:dyDescent="0.25">
      <c r="A52" s="47" t="s">
        <v>99</v>
      </c>
      <c r="B52" s="36" t="s">
        <v>98</v>
      </c>
      <c r="C52" s="203">
        <v>2.2000000000000002</v>
      </c>
      <c r="D52" s="336">
        <v>1.9159999999999999</v>
      </c>
      <c r="E52" s="125">
        <v>0</v>
      </c>
      <c r="F52" s="125">
        <v>0</v>
      </c>
      <c r="G52" s="125">
        <v>0</v>
      </c>
      <c r="H52" s="125">
        <v>0</v>
      </c>
      <c r="I52" s="125">
        <v>0</v>
      </c>
      <c r="J52" s="125">
        <v>0</v>
      </c>
      <c r="K52" s="125">
        <v>0</v>
      </c>
      <c r="L52" s="36"/>
      <c r="M52" s="125">
        <v>0</v>
      </c>
      <c r="N52" s="36"/>
      <c r="O52" s="125">
        <v>0</v>
      </c>
      <c r="P52" s="134"/>
      <c r="Q52" s="125"/>
      <c r="R52" s="134"/>
      <c r="S52" s="125"/>
      <c r="T52" s="124">
        <v>2.2000000000000002</v>
      </c>
      <c r="U52" s="52">
        <v>1.9159999999999999</v>
      </c>
    </row>
    <row r="53" spans="1:21" x14ac:dyDescent="0.25">
      <c r="A53" s="47" t="s">
        <v>97</v>
      </c>
      <c r="B53" s="36" t="s">
        <v>91</v>
      </c>
      <c r="C53" s="127" t="s">
        <v>370</v>
      </c>
      <c r="D53" s="127" t="s">
        <v>370</v>
      </c>
      <c r="E53" s="125">
        <v>0</v>
      </c>
      <c r="F53" s="125">
        <v>0</v>
      </c>
      <c r="G53" s="125">
        <v>0</v>
      </c>
      <c r="H53" s="125">
        <v>0</v>
      </c>
      <c r="I53" s="125">
        <v>0</v>
      </c>
      <c r="J53" s="125">
        <v>0</v>
      </c>
      <c r="K53" s="125">
        <v>0</v>
      </c>
      <c r="L53" s="123"/>
      <c r="M53" s="125"/>
      <c r="N53" s="123"/>
      <c r="O53" s="125"/>
      <c r="P53" s="123"/>
      <c r="Q53" s="125"/>
      <c r="R53" s="123"/>
      <c r="S53" s="125"/>
      <c r="T53" s="125">
        <v>0</v>
      </c>
      <c r="U53" s="125">
        <v>0</v>
      </c>
    </row>
    <row r="54" spans="1:21" x14ac:dyDescent="0.25">
      <c r="A54" s="47" t="s">
        <v>96</v>
      </c>
      <c r="B54" s="46" t="s">
        <v>90</v>
      </c>
      <c r="C54" s="127">
        <v>0.4</v>
      </c>
      <c r="D54" s="127">
        <v>0.4</v>
      </c>
      <c r="E54" s="125">
        <v>0</v>
      </c>
      <c r="F54" s="125">
        <v>0</v>
      </c>
      <c r="G54" s="125">
        <v>0</v>
      </c>
      <c r="H54" s="125">
        <v>0</v>
      </c>
      <c r="I54" s="125">
        <v>0</v>
      </c>
      <c r="J54" s="125">
        <v>0</v>
      </c>
      <c r="K54" s="125">
        <v>0</v>
      </c>
      <c r="L54" s="123"/>
      <c r="M54" s="125"/>
      <c r="N54" s="123"/>
      <c r="O54" s="125"/>
      <c r="P54" s="123"/>
      <c r="Q54" s="125"/>
      <c r="R54" s="123"/>
      <c r="S54" s="125"/>
      <c r="T54" s="125">
        <v>0.4</v>
      </c>
      <c r="U54" s="125">
        <v>0.4</v>
      </c>
    </row>
    <row r="55" spans="1:21" x14ac:dyDescent="0.25">
      <c r="A55" s="47" t="s">
        <v>95</v>
      </c>
      <c r="B55" s="46" t="s">
        <v>89</v>
      </c>
      <c r="C55" s="127" t="s">
        <v>370</v>
      </c>
      <c r="D55" s="127" t="s">
        <v>370</v>
      </c>
      <c r="E55" s="125">
        <v>0</v>
      </c>
      <c r="F55" s="125">
        <v>0</v>
      </c>
      <c r="G55" s="125">
        <v>0</v>
      </c>
      <c r="H55" s="125">
        <v>0</v>
      </c>
      <c r="I55" s="125">
        <v>0</v>
      </c>
      <c r="J55" s="125">
        <v>0</v>
      </c>
      <c r="K55" s="125">
        <v>0</v>
      </c>
      <c r="L55" s="123"/>
      <c r="M55" s="125"/>
      <c r="N55" s="123"/>
      <c r="O55" s="125"/>
      <c r="P55" s="123"/>
      <c r="Q55" s="125"/>
      <c r="R55" s="123"/>
      <c r="S55" s="125"/>
      <c r="T55" s="125">
        <v>0</v>
      </c>
      <c r="U55" s="125">
        <v>0</v>
      </c>
    </row>
    <row r="56" spans="1:21" x14ac:dyDescent="0.25">
      <c r="A56" s="47" t="s">
        <v>94</v>
      </c>
      <c r="B56" s="46" t="s">
        <v>88</v>
      </c>
      <c r="C56" s="127" t="s">
        <v>370</v>
      </c>
      <c r="D56" s="127" t="s">
        <v>370</v>
      </c>
      <c r="E56" s="125">
        <v>0</v>
      </c>
      <c r="F56" s="125">
        <v>0</v>
      </c>
      <c r="G56" s="125">
        <v>0</v>
      </c>
      <c r="H56" s="125">
        <v>0</v>
      </c>
      <c r="I56" s="125">
        <v>0</v>
      </c>
      <c r="J56" s="125">
        <v>0</v>
      </c>
      <c r="K56" s="125">
        <v>0</v>
      </c>
      <c r="L56" s="123"/>
      <c r="M56" s="125"/>
      <c r="N56" s="123"/>
      <c r="O56" s="125"/>
      <c r="P56" s="123"/>
      <c r="Q56" s="125"/>
      <c r="R56" s="123"/>
      <c r="S56" s="125"/>
      <c r="T56" s="125">
        <v>0</v>
      </c>
      <c r="U56" s="125">
        <v>0</v>
      </c>
    </row>
    <row r="57" spans="1:21" ht="18.75" x14ac:dyDescent="0.25">
      <c r="A57" s="47" t="s">
        <v>93</v>
      </c>
      <c r="B57" s="135" t="s">
        <v>87</v>
      </c>
      <c r="C57" s="36" t="s">
        <v>370</v>
      </c>
      <c r="D57" s="36" t="s">
        <v>370</v>
      </c>
      <c r="E57" s="125">
        <v>0</v>
      </c>
      <c r="F57" s="125">
        <v>0</v>
      </c>
      <c r="G57" s="125">
        <v>0</v>
      </c>
      <c r="H57" s="125">
        <v>0</v>
      </c>
      <c r="I57" s="125">
        <v>0</v>
      </c>
      <c r="J57" s="125">
        <v>0</v>
      </c>
      <c r="K57" s="125">
        <v>0</v>
      </c>
      <c r="L57" s="36"/>
      <c r="M57" s="125">
        <v>0</v>
      </c>
      <c r="N57" s="36"/>
      <c r="O57" s="125">
        <v>0</v>
      </c>
      <c r="P57" s="44"/>
      <c r="Q57" s="125"/>
      <c r="R57" s="44"/>
      <c r="S57" s="125"/>
      <c r="T57" s="44" t="s">
        <v>476</v>
      </c>
      <c r="U57" s="44" t="s">
        <v>476</v>
      </c>
    </row>
    <row r="58" spans="1:21" ht="36.75" customHeight="1" x14ac:dyDescent="0.25">
      <c r="A58" s="50" t="s">
        <v>58</v>
      </c>
      <c r="B58" s="66" t="s">
        <v>191</v>
      </c>
      <c r="C58" s="127" t="s">
        <v>370</v>
      </c>
      <c r="D58" s="127" t="s">
        <v>370</v>
      </c>
      <c r="E58" s="125">
        <v>0</v>
      </c>
      <c r="F58" s="125">
        <v>0</v>
      </c>
      <c r="G58" s="125">
        <v>0</v>
      </c>
      <c r="H58" s="125">
        <v>0</v>
      </c>
      <c r="I58" s="125">
        <v>0</v>
      </c>
      <c r="J58" s="125">
        <v>0</v>
      </c>
      <c r="K58" s="125">
        <v>0</v>
      </c>
      <c r="L58" s="124"/>
      <c r="M58" s="125"/>
      <c r="N58" s="124"/>
      <c r="O58" s="125">
        <v>0</v>
      </c>
      <c r="P58" s="124"/>
      <c r="Q58" s="125"/>
      <c r="R58" s="124"/>
      <c r="S58" s="125"/>
      <c r="T58" s="125">
        <v>0</v>
      </c>
      <c r="U58" s="125">
        <v>0</v>
      </c>
    </row>
    <row r="59" spans="1:21" x14ac:dyDescent="0.25">
      <c r="A59" s="50" t="s">
        <v>56</v>
      </c>
      <c r="B59" s="49" t="s">
        <v>92</v>
      </c>
      <c r="C59" s="127" t="s">
        <v>370</v>
      </c>
      <c r="D59" s="127" t="s">
        <v>370</v>
      </c>
      <c r="E59" s="125">
        <v>0</v>
      </c>
      <c r="F59" s="125">
        <v>0</v>
      </c>
      <c r="G59" s="125">
        <v>0</v>
      </c>
      <c r="H59" s="125">
        <v>0</v>
      </c>
      <c r="I59" s="125">
        <v>0</v>
      </c>
      <c r="J59" s="125">
        <v>0</v>
      </c>
      <c r="K59" s="125">
        <v>0</v>
      </c>
      <c r="L59" s="123"/>
      <c r="M59" s="125"/>
      <c r="N59" s="123"/>
      <c r="O59" s="125"/>
      <c r="P59" s="123"/>
      <c r="Q59" s="125"/>
      <c r="R59" s="123"/>
      <c r="S59" s="125"/>
      <c r="T59" s="125">
        <v>0</v>
      </c>
      <c r="U59" s="125">
        <v>0</v>
      </c>
    </row>
    <row r="60" spans="1:21" x14ac:dyDescent="0.25">
      <c r="A60" s="47" t="s">
        <v>185</v>
      </c>
      <c r="B60" s="48" t="s">
        <v>113</v>
      </c>
      <c r="C60" s="127" t="s">
        <v>370</v>
      </c>
      <c r="D60" s="127" t="s">
        <v>370</v>
      </c>
      <c r="E60" s="125">
        <v>0</v>
      </c>
      <c r="F60" s="125">
        <v>0</v>
      </c>
      <c r="G60" s="125">
        <v>0</v>
      </c>
      <c r="H60" s="125">
        <v>0</v>
      </c>
      <c r="I60" s="125">
        <v>0</v>
      </c>
      <c r="J60" s="125">
        <v>0</v>
      </c>
      <c r="K60" s="125">
        <v>0</v>
      </c>
      <c r="L60" s="123"/>
      <c r="M60" s="125"/>
      <c r="N60" s="123"/>
      <c r="O60" s="125"/>
      <c r="P60" s="123"/>
      <c r="Q60" s="125"/>
      <c r="R60" s="123"/>
      <c r="S60" s="125"/>
      <c r="T60" s="125">
        <v>0</v>
      </c>
      <c r="U60" s="125">
        <v>0</v>
      </c>
    </row>
    <row r="61" spans="1:21" x14ac:dyDescent="0.25">
      <c r="A61" s="47" t="s">
        <v>186</v>
      </c>
      <c r="B61" s="48" t="s">
        <v>111</v>
      </c>
      <c r="C61" s="127">
        <v>0.4</v>
      </c>
      <c r="D61" s="127">
        <v>0.4</v>
      </c>
      <c r="E61" s="125">
        <v>0</v>
      </c>
      <c r="F61" s="125">
        <v>0</v>
      </c>
      <c r="G61" s="125">
        <v>0</v>
      </c>
      <c r="H61" s="125">
        <v>0</v>
      </c>
      <c r="I61" s="125">
        <v>0</v>
      </c>
      <c r="J61" s="125">
        <v>0</v>
      </c>
      <c r="K61" s="125">
        <v>0</v>
      </c>
      <c r="L61" s="123"/>
      <c r="M61" s="125"/>
      <c r="N61" s="123"/>
      <c r="O61" s="125"/>
      <c r="P61" s="123"/>
      <c r="Q61" s="125"/>
      <c r="R61" s="123"/>
      <c r="S61" s="125"/>
      <c r="T61" s="125">
        <v>0.4</v>
      </c>
      <c r="U61" s="125">
        <v>0.4</v>
      </c>
    </row>
    <row r="62" spans="1:21" x14ac:dyDescent="0.25">
      <c r="A62" s="47" t="s">
        <v>187</v>
      </c>
      <c r="B62" s="48" t="s">
        <v>109</v>
      </c>
      <c r="C62" s="127" t="s">
        <v>370</v>
      </c>
      <c r="D62" s="127" t="s">
        <v>370</v>
      </c>
      <c r="E62" s="125">
        <v>0</v>
      </c>
      <c r="F62" s="125">
        <v>0</v>
      </c>
      <c r="G62" s="125">
        <v>0</v>
      </c>
      <c r="H62" s="125">
        <v>0</v>
      </c>
      <c r="I62" s="125">
        <v>0</v>
      </c>
      <c r="J62" s="125">
        <v>0</v>
      </c>
      <c r="K62" s="125">
        <v>0</v>
      </c>
      <c r="L62" s="123"/>
      <c r="M62" s="125"/>
      <c r="N62" s="123"/>
      <c r="O62" s="125"/>
      <c r="P62" s="123"/>
      <c r="Q62" s="125"/>
      <c r="R62" s="123"/>
      <c r="S62" s="125"/>
      <c r="T62" s="125">
        <v>0</v>
      </c>
      <c r="U62" s="125">
        <v>0</v>
      </c>
    </row>
    <row r="63" spans="1:21" x14ac:dyDescent="0.25">
      <c r="A63" s="47" t="s">
        <v>188</v>
      </c>
      <c r="B63" s="48" t="s">
        <v>190</v>
      </c>
      <c r="C63" s="127" t="s">
        <v>370</v>
      </c>
      <c r="D63" s="127" t="s">
        <v>370</v>
      </c>
      <c r="E63" s="125">
        <v>0</v>
      </c>
      <c r="F63" s="125">
        <v>0</v>
      </c>
      <c r="G63" s="125">
        <v>0</v>
      </c>
      <c r="H63" s="125">
        <v>0</v>
      </c>
      <c r="I63" s="125">
        <v>0</v>
      </c>
      <c r="J63" s="125">
        <v>0</v>
      </c>
      <c r="K63" s="125">
        <v>0</v>
      </c>
      <c r="L63" s="123"/>
      <c r="M63" s="125"/>
      <c r="N63" s="123"/>
      <c r="O63" s="125"/>
      <c r="P63" s="123"/>
      <c r="Q63" s="125"/>
      <c r="R63" s="123"/>
      <c r="S63" s="125"/>
      <c r="T63" s="125">
        <v>0</v>
      </c>
      <c r="U63" s="125">
        <v>0</v>
      </c>
    </row>
    <row r="64" spans="1:21" ht="18.75" x14ac:dyDescent="0.25">
      <c r="A64" s="47" t="s">
        <v>189</v>
      </c>
      <c r="B64" s="46" t="s">
        <v>87</v>
      </c>
      <c r="C64" s="127" t="s">
        <v>370</v>
      </c>
      <c r="D64" s="127" t="s">
        <v>370</v>
      </c>
      <c r="E64" s="125">
        <v>0</v>
      </c>
      <c r="F64" s="125">
        <v>0</v>
      </c>
      <c r="G64" s="125">
        <v>0</v>
      </c>
      <c r="H64" s="125">
        <v>0</v>
      </c>
      <c r="I64" s="125">
        <v>0</v>
      </c>
      <c r="J64" s="125">
        <v>0</v>
      </c>
      <c r="K64" s="125">
        <v>0</v>
      </c>
      <c r="L64" s="123"/>
      <c r="M64" s="125"/>
      <c r="N64" s="123"/>
      <c r="O64" s="125"/>
      <c r="P64" s="123"/>
      <c r="Q64" s="125"/>
      <c r="R64" s="123"/>
      <c r="S64" s="125"/>
      <c r="T64" s="144">
        <v>0</v>
      </c>
      <c r="U64" s="144">
        <v>0</v>
      </c>
    </row>
    <row r="65" spans="1:21" x14ac:dyDescent="0.25">
      <c r="A65" s="43"/>
      <c r="B65" s="38"/>
      <c r="C65" s="38"/>
      <c r="D65" s="38"/>
      <c r="E65" s="38"/>
      <c r="F65" s="38"/>
      <c r="G65" s="38"/>
      <c r="H65" s="38"/>
      <c r="I65" s="38"/>
      <c r="J65" s="38"/>
      <c r="K65" s="38"/>
      <c r="L65" s="43"/>
      <c r="M65" s="43"/>
      <c r="T65" s="143"/>
      <c r="U65" s="143"/>
    </row>
    <row r="66" spans="1:21" ht="54" customHeight="1" x14ac:dyDescent="0.25">
      <c r="B66" s="388"/>
      <c r="C66" s="388"/>
      <c r="D66" s="388"/>
      <c r="E66" s="388"/>
      <c r="F66" s="388"/>
      <c r="G66" s="388"/>
      <c r="H66" s="388"/>
      <c r="I66" s="388"/>
      <c r="J66" s="40"/>
      <c r="K66" s="40"/>
      <c r="L66" s="42"/>
      <c r="M66" s="42"/>
      <c r="N66" s="42"/>
      <c r="O66" s="42"/>
      <c r="P66" s="42"/>
      <c r="Q66" s="42"/>
      <c r="R66" s="42"/>
      <c r="S66" s="42"/>
      <c r="T66" s="42"/>
    </row>
    <row r="68" spans="1:21" ht="50.25" customHeight="1" x14ac:dyDescent="0.25">
      <c r="B68" s="388"/>
      <c r="C68" s="388"/>
      <c r="D68" s="388"/>
      <c r="E68" s="388"/>
      <c r="F68" s="388"/>
      <c r="G68" s="388"/>
      <c r="H68" s="388"/>
      <c r="I68" s="388"/>
      <c r="J68" s="40"/>
      <c r="K68" s="40"/>
    </row>
    <row r="70" spans="1:21" ht="36.75" customHeight="1" x14ac:dyDescent="0.25">
      <c r="B70" s="388"/>
      <c r="C70" s="388"/>
      <c r="D70" s="388"/>
      <c r="E70" s="388"/>
      <c r="F70" s="388"/>
      <c r="G70" s="388"/>
      <c r="H70" s="388"/>
      <c r="I70" s="388"/>
      <c r="J70" s="40"/>
      <c r="K70" s="40"/>
    </row>
    <row r="71" spans="1:21" x14ac:dyDescent="0.25">
      <c r="N71" s="41"/>
    </row>
    <row r="72" spans="1:21" ht="51" customHeight="1" x14ac:dyDescent="0.25">
      <c r="B72" s="388"/>
      <c r="C72" s="388"/>
      <c r="D72" s="388"/>
      <c r="E72" s="388"/>
      <c r="F72" s="388"/>
      <c r="G72" s="388"/>
      <c r="H72" s="388"/>
      <c r="I72" s="388"/>
      <c r="J72" s="40"/>
      <c r="K72" s="40"/>
      <c r="N72" s="41"/>
    </row>
    <row r="73" spans="1:21" ht="32.25" customHeight="1" x14ac:dyDescent="0.25">
      <c r="B73" s="388"/>
      <c r="C73" s="388"/>
      <c r="D73" s="388"/>
      <c r="E73" s="388"/>
      <c r="F73" s="388"/>
      <c r="G73" s="388"/>
      <c r="H73" s="388"/>
      <c r="I73" s="388"/>
      <c r="J73" s="40"/>
      <c r="K73" s="40"/>
    </row>
    <row r="74" spans="1:21" ht="51.75" customHeight="1" x14ac:dyDescent="0.25">
      <c r="B74" s="388"/>
      <c r="C74" s="388"/>
      <c r="D74" s="388"/>
      <c r="E74" s="388"/>
      <c r="F74" s="388"/>
      <c r="G74" s="388"/>
      <c r="H74" s="388"/>
      <c r="I74" s="388"/>
      <c r="J74" s="40"/>
      <c r="K74" s="40"/>
    </row>
    <row r="75" spans="1:21" ht="21.75" customHeight="1" x14ac:dyDescent="0.25">
      <c r="B75" s="386"/>
      <c r="C75" s="386"/>
      <c r="D75" s="386"/>
      <c r="E75" s="386"/>
      <c r="F75" s="386"/>
      <c r="G75" s="386"/>
      <c r="H75" s="386"/>
      <c r="I75" s="386"/>
      <c r="J75" s="39"/>
      <c r="K75" s="39"/>
    </row>
    <row r="76" spans="1:21" ht="23.25" customHeight="1" x14ac:dyDescent="0.25"/>
    <row r="77" spans="1:21" ht="18.75" customHeight="1" x14ac:dyDescent="0.25">
      <c r="B77" s="387"/>
      <c r="C77" s="387"/>
      <c r="D77" s="387"/>
      <c r="E77" s="387"/>
      <c r="F77" s="387"/>
      <c r="G77" s="387"/>
      <c r="H77" s="387"/>
      <c r="I77" s="387"/>
      <c r="J77" s="38"/>
      <c r="K77" s="38"/>
    </row>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zoomScale="80" zoomScaleNormal="80" zoomScaleSheetLayoutView="8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67</v>
      </c>
    </row>
    <row r="2" spans="1:48" ht="18.75" x14ac:dyDescent="0.3">
      <c r="AV2" s="11" t="s">
        <v>10</v>
      </c>
    </row>
    <row r="3" spans="1:48" ht="18.75" x14ac:dyDescent="0.3">
      <c r="AV3" s="11" t="s">
        <v>378</v>
      </c>
    </row>
    <row r="4" spans="1:48" ht="18.75" x14ac:dyDescent="0.3">
      <c r="AV4" s="11"/>
    </row>
    <row r="5" spans="1:48" ht="18.75" customHeight="1" x14ac:dyDescent="0.25">
      <c r="A5" s="341" t="s">
        <v>541</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8.75" x14ac:dyDescent="0.3">
      <c r="AV6" s="11"/>
    </row>
    <row r="7" spans="1:48" ht="18.75" x14ac:dyDescent="0.25">
      <c r="A7" s="345" t="s">
        <v>9</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ht="15.75" x14ac:dyDescent="0.25">
      <c r="A9" s="346" t="s">
        <v>533</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42" t="s">
        <v>8</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c r="AQ10" s="342"/>
      <c r="AR10" s="342"/>
      <c r="AS10" s="342"/>
      <c r="AT10" s="342"/>
      <c r="AU10" s="342"/>
      <c r="AV10" s="342"/>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ht="15.75" x14ac:dyDescent="0.25">
      <c r="A12" s="346" t="s">
        <v>741</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2" t="s">
        <v>7</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2"/>
      <c r="AL13" s="342"/>
      <c r="AM13" s="342"/>
      <c r="AN13" s="342"/>
      <c r="AO13" s="342"/>
      <c r="AP13" s="342"/>
      <c r="AQ13" s="342"/>
      <c r="AR13" s="342"/>
      <c r="AS13" s="342"/>
      <c r="AT13" s="342"/>
      <c r="AU13" s="342"/>
      <c r="AV13" s="342"/>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ht="18.75" x14ac:dyDescent="0.25">
      <c r="A15" s="344"/>
      <c r="B15" s="344"/>
      <c r="C15" s="344"/>
      <c r="D15" s="344"/>
      <c r="E15" s="344"/>
      <c r="F15" s="344"/>
      <c r="G15" s="344"/>
      <c r="H15" s="344"/>
      <c r="I15" s="344"/>
      <c r="J15" s="344"/>
      <c r="K15" s="344"/>
      <c r="L15" s="344"/>
      <c r="M15" s="344"/>
      <c r="N15" s="344"/>
      <c r="O15" s="344"/>
      <c r="P15" s="344" t="s">
        <v>534</v>
      </c>
      <c r="Q15" s="357"/>
      <c r="R15" s="357"/>
      <c r="S15" s="357"/>
      <c r="T15" s="357"/>
      <c r="U15" s="357"/>
      <c r="V15" s="357"/>
      <c r="W15" s="357"/>
      <c r="X15" s="357"/>
      <c r="Y15" s="357"/>
      <c r="Z15" s="357"/>
      <c r="AA15" s="357"/>
      <c r="AB15" s="357"/>
      <c r="AC15" s="357"/>
      <c r="AD15" s="357"/>
      <c r="AE15" s="357"/>
      <c r="AF15" s="357"/>
      <c r="AG15" s="357"/>
      <c r="AH15" s="344"/>
      <c r="AI15" s="344"/>
      <c r="AJ15" s="344"/>
      <c r="AK15" s="344"/>
      <c r="AL15" s="344"/>
      <c r="AM15" s="344"/>
      <c r="AN15" s="344"/>
      <c r="AO15" s="344"/>
      <c r="AP15" s="344"/>
      <c r="AQ15" s="344"/>
      <c r="AR15" s="344"/>
      <c r="AS15" s="344"/>
      <c r="AT15" s="344"/>
      <c r="AU15" s="344"/>
      <c r="AV15" s="344"/>
    </row>
    <row r="16" spans="1:48" ht="15.75" x14ac:dyDescent="0.25">
      <c r="A16" s="342" t="s">
        <v>6</v>
      </c>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c r="AO16" s="342"/>
      <c r="AP16" s="342"/>
      <c r="AQ16" s="342"/>
      <c r="AR16" s="342"/>
      <c r="AS16" s="342"/>
      <c r="AT16" s="342"/>
      <c r="AU16" s="342"/>
      <c r="AV16" s="342"/>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389" t="s">
        <v>346</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ht="58.5" customHeight="1" x14ac:dyDescent="0.25">
      <c r="A22" s="390" t="s">
        <v>52</v>
      </c>
      <c r="B22" s="393" t="s">
        <v>24</v>
      </c>
      <c r="C22" s="390" t="s">
        <v>51</v>
      </c>
      <c r="D22" s="390" t="s">
        <v>50</v>
      </c>
      <c r="E22" s="396" t="s">
        <v>354</v>
      </c>
      <c r="F22" s="397"/>
      <c r="G22" s="397"/>
      <c r="H22" s="397"/>
      <c r="I22" s="397"/>
      <c r="J22" s="397"/>
      <c r="K22" s="397"/>
      <c r="L22" s="398"/>
      <c r="M22" s="390" t="s">
        <v>49</v>
      </c>
      <c r="N22" s="390" t="s">
        <v>48</v>
      </c>
      <c r="O22" s="390" t="s">
        <v>47</v>
      </c>
      <c r="P22" s="399" t="s">
        <v>199</v>
      </c>
      <c r="Q22" s="399" t="s">
        <v>46</v>
      </c>
      <c r="R22" s="399" t="s">
        <v>45</v>
      </c>
      <c r="S22" s="399" t="s">
        <v>44</v>
      </c>
      <c r="T22" s="399"/>
      <c r="U22" s="400" t="s">
        <v>43</v>
      </c>
      <c r="V22" s="400" t="s">
        <v>42</v>
      </c>
      <c r="W22" s="399" t="s">
        <v>41</v>
      </c>
      <c r="X22" s="399" t="s">
        <v>40</v>
      </c>
      <c r="Y22" s="399" t="s">
        <v>39</v>
      </c>
      <c r="Z22" s="413" t="s">
        <v>38</v>
      </c>
      <c r="AA22" s="399" t="s">
        <v>37</v>
      </c>
      <c r="AB22" s="399" t="s">
        <v>36</v>
      </c>
      <c r="AC22" s="399" t="s">
        <v>35</v>
      </c>
      <c r="AD22" s="399" t="s">
        <v>34</v>
      </c>
      <c r="AE22" s="399" t="s">
        <v>33</v>
      </c>
      <c r="AF22" s="399" t="s">
        <v>32</v>
      </c>
      <c r="AG22" s="399"/>
      <c r="AH22" s="399"/>
      <c r="AI22" s="399"/>
      <c r="AJ22" s="399"/>
      <c r="AK22" s="399"/>
      <c r="AL22" s="399" t="s">
        <v>31</v>
      </c>
      <c r="AM22" s="399"/>
      <c r="AN22" s="399"/>
      <c r="AO22" s="399"/>
      <c r="AP22" s="399" t="s">
        <v>30</v>
      </c>
      <c r="AQ22" s="399"/>
      <c r="AR22" s="399" t="s">
        <v>29</v>
      </c>
      <c r="AS22" s="399" t="s">
        <v>28</v>
      </c>
      <c r="AT22" s="399" t="s">
        <v>27</v>
      </c>
      <c r="AU22" s="399" t="s">
        <v>26</v>
      </c>
      <c r="AV22" s="403" t="s">
        <v>25</v>
      </c>
    </row>
    <row r="23" spans="1:48" ht="64.5" customHeight="1" x14ac:dyDescent="0.25">
      <c r="A23" s="391"/>
      <c r="B23" s="394"/>
      <c r="C23" s="391"/>
      <c r="D23" s="391"/>
      <c r="E23" s="405" t="s">
        <v>23</v>
      </c>
      <c r="F23" s="407" t="s">
        <v>91</v>
      </c>
      <c r="G23" s="407" t="s">
        <v>90</v>
      </c>
      <c r="H23" s="407" t="s">
        <v>89</v>
      </c>
      <c r="I23" s="411" t="s">
        <v>282</v>
      </c>
      <c r="J23" s="411" t="s">
        <v>283</v>
      </c>
      <c r="K23" s="411" t="s">
        <v>284</v>
      </c>
      <c r="L23" s="407" t="s">
        <v>78</v>
      </c>
      <c r="M23" s="391"/>
      <c r="N23" s="391"/>
      <c r="O23" s="391"/>
      <c r="P23" s="399"/>
      <c r="Q23" s="399"/>
      <c r="R23" s="399"/>
      <c r="S23" s="409" t="s">
        <v>2</v>
      </c>
      <c r="T23" s="409" t="s">
        <v>11</v>
      </c>
      <c r="U23" s="400"/>
      <c r="V23" s="400"/>
      <c r="W23" s="399"/>
      <c r="X23" s="399"/>
      <c r="Y23" s="399"/>
      <c r="Z23" s="399"/>
      <c r="AA23" s="399"/>
      <c r="AB23" s="399"/>
      <c r="AC23" s="399"/>
      <c r="AD23" s="399"/>
      <c r="AE23" s="399"/>
      <c r="AF23" s="399" t="s">
        <v>22</v>
      </c>
      <c r="AG23" s="399"/>
      <c r="AH23" s="399" t="s">
        <v>21</v>
      </c>
      <c r="AI23" s="399"/>
      <c r="AJ23" s="390" t="s">
        <v>20</v>
      </c>
      <c r="AK23" s="390" t="s">
        <v>19</v>
      </c>
      <c r="AL23" s="390" t="s">
        <v>18</v>
      </c>
      <c r="AM23" s="390" t="s">
        <v>17</v>
      </c>
      <c r="AN23" s="390" t="s">
        <v>16</v>
      </c>
      <c r="AO23" s="390" t="s">
        <v>15</v>
      </c>
      <c r="AP23" s="390" t="s">
        <v>14</v>
      </c>
      <c r="AQ23" s="401" t="s">
        <v>11</v>
      </c>
      <c r="AR23" s="399"/>
      <c r="AS23" s="399"/>
      <c r="AT23" s="399"/>
      <c r="AU23" s="399"/>
      <c r="AV23" s="404"/>
    </row>
    <row r="24" spans="1:48" ht="141.75" customHeight="1" x14ac:dyDescent="0.25">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83" t="s">
        <v>13</v>
      </c>
      <c r="AG24" s="83" t="s">
        <v>12</v>
      </c>
      <c r="AH24" s="84" t="s">
        <v>2</v>
      </c>
      <c r="AI24" s="84" t="s">
        <v>11</v>
      </c>
      <c r="AJ24" s="392"/>
      <c r="AK24" s="392"/>
      <c r="AL24" s="392"/>
      <c r="AM24" s="392"/>
      <c r="AN24" s="392"/>
      <c r="AO24" s="392"/>
      <c r="AP24" s="392"/>
      <c r="AQ24" s="402"/>
      <c r="AR24" s="399"/>
      <c r="AS24" s="399"/>
      <c r="AT24" s="399"/>
      <c r="AU24" s="399"/>
      <c r="AV24" s="40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78.75" customHeight="1" x14ac:dyDescent="0.2">
      <c r="A26" s="137">
        <v>1</v>
      </c>
      <c r="B26" s="138" t="s">
        <v>533</v>
      </c>
      <c r="C26" s="138" t="s">
        <v>365</v>
      </c>
      <c r="D26" s="139" t="s">
        <v>537</v>
      </c>
      <c r="E26" s="139"/>
      <c r="F26" s="16"/>
      <c r="G26" s="205">
        <v>0.4</v>
      </c>
      <c r="H26" s="16"/>
      <c r="I26" s="16"/>
      <c r="J26" s="16"/>
      <c r="K26" s="16"/>
      <c r="L26" s="98"/>
      <c r="M26" s="136" t="s">
        <v>543</v>
      </c>
      <c r="N26" s="98" t="s">
        <v>544</v>
      </c>
      <c r="O26" s="206" t="s">
        <v>533</v>
      </c>
      <c r="P26" s="17"/>
      <c r="Q26" s="17"/>
      <c r="R26" s="17"/>
      <c r="S26" s="17"/>
      <c r="T26" s="17"/>
      <c r="U26" s="17"/>
      <c r="V26" s="17"/>
      <c r="W26" s="129"/>
      <c r="X26" s="17"/>
      <c r="Y26" s="17"/>
      <c r="Z26" s="17"/>
      <c r="AA26" s="17"/>
      <c r="AB26" s="17"/>
      <c r="AC26" s="130"/>
      <c r="AD26" s="131"/>
      <c r="AE26" s="17"/>
      <c r="AF26" s="130"/>
      <c r="AG26" s="133"/>
      <c r="AH26" s="130"/>
      <c r="AI26" s="130"/>
      <c r="AJ26" s="17"/>
      <c r="AK26" s="17"/>
      <c r="AL26" s="17"/>
      <c r="AM26" s="133"/>
      <c r="AN26" s="17"/>
      <c r="AO26" s="17"/>
      <c r="AP26" s="17"/>
      <c r="AQ26" s="17"/>
      <c r="AR26" s="17"/>
      <c r="AS26" s="17"/>
      <c r="AT26" s="17"/>
      <c r="AU26" s="140" t="s">
        <v>370</v>
      </c>
      <c r="AV26" s="140" t="s">
        <v>370</v>
      </c>
    </row>
    <row r="27" spans="1:48" x14ac:dyDescent="0.25">
      <c r="W27" s="128"/>
      <c r="AG27" s="132"/>
    </row>
    <row r="28" spans="1:48" x14ac:dyDescent="0.25">
      <c r="W28" s="128"/>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K15:AM15"/>
    <mergeCell ref="AN15:AP15"/>
    <mergeCell ref="AQ15:AS15"/>
    <mergeCell ref="AT15:AV15"/>
    <mergeCell ref="D15:F15"/>
    <mergeCell ref="G15:I15"/>
    <mergeCell ref="J15:L15"/>
    <mergeCell ref="M15:O15"/>
    <mergeCell ref="AH15:AJ15"/>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view="pageBreakPreview" zoomScale="85" zoomScaleNormal="90" zoomScaleSheetLayoutView="85" workbookViewId="0"/>
  </sheetViews>
  <sheetFormatPr defaultRowHeight="15.75" x14ac:dyDescent="0.25"/>
  <cols>
    <col min="1" max="2" width="66.140625" style="74"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x14ac:dyDescent="0.25">
      <c r="B1" s="28" t="s">
        <v>67</v>
      </c>
    </row>
    <row r="2" spans="1:8" ht="18.75" x14ac:dyDescent="0.3">
      <c r="B2" s="11" t="s">
        <v>10</v>
      </c>
    </row>
    <row r="3" spans="1:8" ht="18.75" x14ac:dyDescent="0.3">
      <c r="B3" s="11" t="s">
        <v>378</v>
      </c>
    </row>
    <row r="4" spans="1:8" x14ac:dyDescent="0.25">
      <c r="B4" s="32"/>
    </row>
    <row r="5" spans="1:8" ht="18.75" x14ac:dyDescent="0.3">
      <c r="A5" s="94"/>
      <c r="B5" s="95"/>
      <c r="C5" s="95"/>
      <c r="D5" s="59"/>
      <c r="E5" s="59"/>
      <c r="F5" s="59"/>
      <c r="G5" s="59"/>
      <c r="H5" s="59"/>
    </row>
    <row r="6" spans="1:8" ht="18.75" x14ac:dyDescent="0.3">
      <c r="A6" s="345" t="s">
        <v>9</v>
      </c>
      <c r="B6" s="345"/>
      <c r="C6" s="345"/>
      <c r="D6" s="85"/>
      <c r="E6" s="85"/>
      <c r="F6" s="85"/>
      <c r="G6" s="85"/>
      <c r="H6" s="85"/>
    </row>
    <row r="7" spans="1:8" ht="18.75" x14ac:dyDescent="0.25">
      <c r="A7" s="10"/>
      <c r="B7" s="10"/>
      <c r="C7" s="10"/>
      <c r="D7" s="9"/>
      <c r="E7" s="9"/>
      <c r="F7" s="9"/>
      <c r="G7" s="9"/>
      <c r="H7" s="9"/>
    </row>
    <row r="8" spans="1:8" ht="18.75" x14ac:dyDescent="0.25">
      <c r="A8" s="346" t="s">
        <v>533</v>
      </c>
      <c r="B8" s="346"/>
      <c r="C8" s="346"/>
      <c r="D8" s="9"/>
      <c r="E8" s="9"/>
      <c r="F8" s="9"/>
      <c r="G8" s="9"/>
      <c r="H8" s="9"/>
    </row>
    <row r="9" spans="1:8" x14ac:dyDescent="0.25">
      <c r="A9" s="342" t="s">
        <v>8</v>
      </c>
      <c r="B9" s="342"/>
      <c r="C9" s="342"/>
      <c r="D9" s="6"/>
      <c r="E9" s="6"/>
      <c r="F9" s="6"/>
      <c r="G9" s="6"/>
      <c r="H9" s="6"/>
    </row>
    <row r="10" spans="1:8" ht="18.75" x14ac:dyDescent="0.25">
      <c r="A10" s="10"/>
      <c r="B10" s="10"/>
      <c r="C10" s="10"/>
      <c r="D10" s="4"/>
      <c r="E10" s="4"/>
      <c r="F10" s="4"/>
      <c r="G10" s="4"/>
      <c r="H10" s="4"/>
    </row>
    <row r="11" spans="1:8" ht="18.75" x14ac:dyDescent="0.25">
      <c r="A11" s="344" t="s">
        <v>741</v>
      </c>
      <c r="B11" s="344"/>
      <c r="C11" s="344"/>
      <c r="D11" s="9"/>
      <c r="E11" s="9"/>
      <c r="F11" s="9"/>
      <c r="G11" s="9"/>
      <c r="H11" s="9"/>
    </row>
    <row r="12" spans="1:8" ht="30.75" customHeight="1" x14ac:dyDescent="0.25">
      <c r="A12" s="342" t="s">
        <v>7</v>
      </c>
      <c r="B12" s="342"/>
      <c r="C12" s="342"/>
      <c r="D12" s="6"/>
      <c r="E12" s="6"/>
      <c r="F12" s="6"/>
      <c r="G12" s="6"/>
      <c r="H12" s="6"/>
    </row>
    <row r="13" spans="1:8" ht="18.75" x14ac:dyDescent="0.25">
      <c r="A13" s="3"/>
      <c r="B13" s="3"/>
      <c r="C13" s="3"/>
      <c r="D13" s="4"/>
      <c r="E13" s="4"/>
      <c r="F13" s="4"/>
      <c r="G13" s="4"/>
      <c r="H13" s="4"/>
    </row>
    <row r="14" spans="1:8" ht="24" customHeight="1" x14ac:dyDescent="0.25">
      <c r="A14" s="343" t="s">
        <v>534</v>
      </c>
      <c r="B14" s="343"/>
      <c r="C14" s="343"/>
      <c r="D14" s="4"/>
      <c r="E14" s="4"/>
      <c r="F14" s="4"/>
      <c r="G14" s="4"/>
      <c r="H14" s="4"/>
    </row>
    <row r="15" spans="1:8" ht="18.75" x14ac:dyDescent="0.3">
      <c r="A15" s="145"/>
      <c r="B15" s="37"/>
      <c r="D15" s="8"/>
      <c r="E15" s="8"/>
      <c r="F15" s="8"/>
      <c r="G15" s="8"/>
      <c r="H15" s="8"/>
    </row>
    <row r="16" spans="1:8" x14ac:dyDescent="0.25">
      <c r="A16" s="342" t="s">
        <v>6</v>
      </c>
      <c r="B16" s="342"/>
      <c r="C16" s="342"/>
      <c r="D16" s="6"/>
      <c r="E16" s="6"/>
      <c r="F16" s="6"/>
      <c r="G16" s="6"/>
      <c r="H16" s="6"/>
    </row>
    <row r="17" spans="1:4" ht="22.5" customHeight="1" x14ac:dyDescent="0.25">
      <c r="A17" s="417" t="s">
        <v>347</v>
      </c>
      <c r="B17" s="418"/>
    </row>
    <row r="18" spans="1:4" x14ac:dyDescent="0.25">
      <c r="B18" s="32"/>
    </row>
    <row r="19" spans="1:4" ht="16.5" thickBot="1" x14ac:dyDescent="0.3">
      <c r="B19" s="75"/>
    </row>
    <row r="20" spans="1:4" ht="57" thickBot="1" x14ac:dyDescent="0.3">
      <c r="A20" s="113" t="s">
        <v>233</v>
      </c>
      <c r="B20" s="141" t="s">
        <v>534</v>
      </c>
      <c r="C20" s="111"/>
      <c r="D20" s="111"/>
    </row>
    <row r="21" spans="1:4" ht="16.5" thickBot="1" x14ac:dyDescent="0.3">
      <c r="A21" s="99" t="s">
        <v>234</v>
      </c>
      <c r="B21" s="96" t="s">
        <v>467</v>
      </c>
    </row>
    <row r="22" spans="1:4" ht="16.5" thickBot="1" x14ac:dyDescent="0.3">
      <c r="A22" s="99" t="s">
        <v>222</v>
      </c>
      <c r="B22" s="114" t="s">
        <v>477</v>
      </c>
    </row>
    <row r="23" spans="1:4" ht="16.5" thickBot="1" x14ac:dyDescent="0.3">
      <c r="A23" s="99" t="s">
        <v>235</v>
      </c>
      <c r="B23" s="76"/>
    </row>
    <row r="24" spans="1:4" ht="16.5" thickBot="1" x14ac:dyDescent="0.3">
      <c r="A24" s="100" t="s">
        <v>236</v>
      </c>
      <c r="B24" s="116">
        <v>2025</v>
      </c>
    </row>
    <row r="25" spans="1:4" ht="16.5" thickBot="1" x14ac:dyDescent="0.3">
      <c r="A25" s="101" t="s">
        <v>237</v>
      </c>
      <c r="B25" s="117" t="s">
        <v>743</v>
      </c>
    </row>
    <row r="26" spans="1:4" ht="32.25" thickBot="1" x14ac:dyDescent="0.3">
      <c r="A26" s="102" t="s">
        <v>545</v>
      </c>
      <c r="B26" s="116">
        <v>2.2999999999999998</v>
      </c>
    </row>
    <row r="27" spans="1:4" ht="32.25" thickBot="1" x14ac:dyDescent="0.3">
      <c r="A27" s="103" t="s">
        <v>238</v>
      </c>
      <c r="B27" s="115" t="s">
        <v>362</v>
      </c>
    </row>
    <row r="28" spans="1:4" ht="32.25" thickBot="1" x14ac:dyDescent="0.3">
      <c r="A28" s="104" t="s">
        <v>239</v>
      </c>
      <c r="B28" s="115" t="s">
        <v>370</v>
      </c>
    </row>
    <row r="29" spans="1:4" ht="32.25" thickBot="1" x14ac:dyDescent="0.3">
      <c r="A29" s="104" t="s">
        <v>240</v>
      </c>
      <c r="B29" s="115" t="s">
        <v>370</v>
      </c>
    </row>
    <row r="30" spans="1:4" ht="16.5" thickBot="1" x14ac:dyDescent="0.3">
      <c r="A30" s="103" t="s">
        <v>241</v>
      </c>
      <c r="B30" s="115" t="s">
        <v>370</v>
      </c>
    </row>
    <row r="31" spans="1:4" ht="32.25" thickBot="1" x14ac:dyDescent="0.3">
      <c r="A31" s="104" t="s">
        <v>242</v>
      </c>
      <c r="B31" s="115" t="s">
        <v>370</v>
      </c>
    </row>
    <row r="32" spans="1:4" ht="32.25" thickBot="1" x14ac:dyDescent="0.3">
      <c r="A32" s="103" t="s">
        <v>243</v>
      </c>
      <c r="B32" s="115" t="s">
        <v>370</v>
      </c>
    </row>
    <row r="33" spans="1:2" ht="16.5" thickBot="1" x14ac:dyDescent="0.3">
      <c r="A33" s="103" t="s">
        <v>244</v>
      </c>
      <c r="B33" s="115" t="s">
        <v>370</v>
      </c>
    </row>
    <row r="34" spans="1:2" ht="16.5" thickBot="1" x14ac:dyDescent="0.3">
      <c r="A34" s="103" t="s">
        <v>245</v>
      </c>
      <c r="B34" s="115" t="s">
        <v>370</v>
      </c>
    </row>
    <row r="35" spans="1:2" ht="16.5" thickBot="1" x14ac:dyDescent="0.3">
      <c r="A35" s="103" t="s">
        <v>246</v>
      </c>
      <c r="B35" s="115" t="s">
        <v>370</v>
      </c>
    </row>
    <row r="36" spans="1:2" ht="32.25" thickBot="1" x14ac:dyDescent="0.3">
      <c r="A36" s="104" t="s">
        <v>247</v>
      </c>
      <c r="B36" s="115" t="s">
        <v>370</v>
      </c>
    </row>
    <row r="37" spans="1:2" ht="32.25" thickBot="1" x14ac:dyDescent="0.3">
      <c r="A37" s="103" t="s">
        <v>243</v>
      </c>
      <c r="B37" s="115" t="s">
        <v>370</v>
      </c>
    </row>
    <row r="38" spans="1:2" ht="16.5" thickBot="1" x14ac:dyDescent="0.3">
      <c r="A38" s="103" t="s">
        <v>244</v>
      </c>
      <c r="B38" s="115" t="s">
        <v>370</v>
      </c>
    </row>
    <row r="39" spans="1:2" ht="16.5" thickBot="1" x14ac:dyDescent="0.3">
      <c r="A39" s="103" t="s">
        <v>245</v>
      </c>
      <c r="B39" s="115" t="s">
        <v>370</v>
      </c>
    </row>
    <row r="40" spans="1:2" ht="16.5" thickBot="1" x14ac:dyDescent="0.3">
      <c r="A40" s="103" t="s">
        <v>246</v>
      </c>
      <c r="B40" s="115" t="s">
        <v>370</v>
      </c>
    </row>
    <row r="41" spans="1:2" ht="32.25" thickBot="1" x14ac:dyDescent="0.3">
      <c r="A41" s="104" t="s">
        <v>248</v>
      </c>
      <c r="B41" s="115" t="s">
        <v>370</v>
      </c>
    </row>
    <row r="42" spans="1:2" ht="32.25" thickBot="1" x14ac:dyDescent="0.3">
      <c r="A42" s="103" t="s">
        <v>243</v>
      </c>
      <c r="B42" s="115" t="s">
        <v>370</v>
      </c>
    </row>
    <row r="43" spans="1:2" ht="16.5" thickBot="1" x14ac:dyDescent="0.3">
      <c r="A43" s="103" t="s">
        <v>244</v>
      </c>
      <c r="B43" s="115" t="s">
        <v>370</v>
      </c>
    </row>
    <row r="44" spans="1:2" ht="16.5" thickBot="1" x14ac:dyDescent="0.3">
      <c r="A44" s="103" t="s">
        <v>245</v>
      </c>
      <c r="B44" s="115" t="s">
        <v>370</v>
      </c>
    </row>
    <row r="45" spans="1:2" ht="16.5" thickBot="1" x14ac:dyDescent="0.3">
      <c r="A45" s="103" t="s">
        <v>246</v>
      </c>
      <c r="B45" s="115" t="s">
        <v>370</v>
      </c>
    </row>
    <row r="46" spans="1:2" ht="32.25" thickBot="1" x14ac:dyDescent="0.3">
      <c r="A46" s="105" t="s">
        <v>249</v>
      </c>
      <c r="B46" s="115" t="s">
        <v>370</v>
      </c>
    </row>
    <row r="47" spans="1:2" ht="16.5" thickBot="1" x14ac:dyDescent="0.3">
      <c r="A47" s="106" t="s">
        <v>241</v>
      </c>
      <c r="B47" s="115" t="s">
        <v>370</v>
      </c>
    </row>
    <row r="48" spans="1:2" ht="16.5" thickBot="1" x14ac:dyDescent="0.3">
      <c r="A48" s="106" t="s">
        <v>250</v>
      </c>
      <c r="B48" s="115" t="s">
        <v>370</v>
      </c>
    </row>
    <row r="49" spans="1:2" ht="16.5" thickBot="1" x14ac:dyDescent="0.3">
      <c r="A49" s="106" t="s">
        <v>251</v>
      </c>
      <c r="B49" s="115" t="s">
        <v>370</v>
      </c>
    </row>
    <row r="50" spans="1:2" ht="32.25" thickBot="1" x14ac:dyDescent="0.3">
      <c r="A50" s="106" t="s">
        <v>252</v>
      </c>
      <c r="B50" s="115" t="s">
        <v>370</v>
      </c>
    </row>
    <row r="51" spans="1:2" ht="16.5" thickBot="1" x14ac:dyDescent="0.3">
      <c r="A51" s="100" t="s">
        <v>253</v>
      </c>
      <c r="B51" s="115" t="s">
        <v>370</v>
      </c>
    </row>
    <row r="52" spans="1:2" ht="16.5" thickBot="1" x14ac:dyDescent="0.3">
      <c r="A52" s="100" t="s">
        <v>254</v>
      </c>
      <c r="B52" s="115" t="s">
        <v>370</v>
      </c>
    </row>
    <row r="53" spans="1:2" ht="16.5" thickBot="1" x14ac:dyDescent="0.3">
      <c r="A53" s="100" t="s">
        <v>255</v>
      </c>
      <c r="B53" s="115" t="s">
        <v>370</v>
      </c>
    </row>
    <row r="54" spans="1:2" ht="16.5" thickBot="1" x14ac:dyDescent="0.3">
      <c r="A54" s="101" t="s">
        <v>256</v>
      </c>
      <c r="B54" s="115" t="s">
        <v>370</v>
      </c>
    </row>
    <row r="55" spans="1:2" x14ac:dyDescent="0.25">
      <c r="A55" s="105" t="s">
        <v>257</v>
      </c>
      <c r="B55" s="419"/>
    </row>
    <row r="56" spans="1:2" x14ac:dyDescent="0.25">
      <c r="A56" s="107" t="s">
        <v>258</v>
      </c>
      <c r="B56" s="420"/>
    </row>
    <row r="57" spans="1:2" x14ac:dyDescent="0.25">
      <c r="A57" s="107" t="s">
        <v>259</v>
      </c>
      <c r="B57" s="420"/>
    </row>
    <row r="58" spans="1:2" x14ac:dyDescent="0.25">
      <c r="A58" s="107" t="s">
        <v>260</v>
      </c>
      <c r="B58" s="420"/>
    </row>
    <row r="59" spans="1:2" x14ac:dyDescent="0.25">
      <c r="A59" s="107" t="s">
        <v>261</v>
      </c>
      <c r="B59" s="420"/>
    </row>
    <row r="60" spans="1:2" ht="16.5" thickBot="1" x14ac:dyDescent="0.3">
      <c r="A60" s="108" t="s">
        <v>262</v>
      </c>
      <c r="B60" s="421"/>
    </row>
    <row r="61" spans="1:2" ht="32.25" thickBot="1" x14ac:dyDescent="0.3">
      <c r="A61" s="106" t="s">
        <v>263</v>
      </c>
      <c r="B61" s="115" t="s">
        <v>370</v>
      </c>
    </row>
    <row r="62" spans="1:2" ht="32.25" thickBot="1" x14ac:dyDescent="0.3">
      <c r="A62" s="100" t="s">
        <v>264</v>
      </c>
      <c r="B62" s="115" t="s">
        <v>370</v>
      </c>
    </row>
    <row r="63" spans="1:2" ht="16.5" thickBot="1" x14ac:dyDescent="0.3">
      <c r="A63" s="106" t="s">
        <v>241</v>
      </c>
      <c r="B63" s="115" t="s">
        <v>370</v>
      </c>
    </row>
    <row r="64" spans="1:2" ht="16.5" thickBot="1" x14ac:dyDescent="0.3">
      <c r="A64" s="106" t="s">
        <v>265</v>
      </c>
      <c r="B64" s="115" t="s">
        <v>370</v>
      </c>
    </row>
    <row r="65" spans="1:2" ht="16.5" thickBot="1" x14ac:dyDescent="0.3">
      <c r="A65" s="106" t="s">
        <v>266</v>
      </c>
      <c r="B65" s="115" t="s">
        <v>370</v>
      </c>
    </row>
    <row r="66" spans="1:2" ht="19.5" thickBot="1" x14ac:dyDescent="0.35">
      <c r="A66" s="109" t="s">
        <v>267</v>
      </c>
      <c r="B66" s="119" t="s">
        <v>544</v>
      </c>
    </row>
    <row r="67" spans="1:2" ht="16.5" thickBot="1" x14ac:dyDescent="0.3">
      <c r="A67" s="100" t="s">
        <v>268</v>
      </c>
      <c r="B67" s="118">
        <v>2025</v>
      </c>
    </row>
    <row r="68" spans="1:2" ht="16.5" thickBot="1" x14ac:dyDescent="0.3">
      <c r="A68" s="107" t="s">
        <v>269</v>
      </c>
      <c r="B68" s="118">
        <v>2025</v>
      </c>
    </row>
    <row r="69" spans="1:2" ht="16.5" thickBot="1" x14ac:dyDescent="0.3">
      <c r="A69" s="107" t="s">
        <v>270</v>
      </c>
      <c r="B69" s="118" t="s">
        <v>370</v>
      </c>
    </row>
    <row r="70" spans="1:2" ht="16.5" thickBot="1" x14ac:dyDescent="0.3">
      <c r="A70" s="107" t="s">
        <v>271</v>
      </c>
      <c r="B70" s="118" t="s">
        <v>370</v>
      </c>
    </row>
    <row r="71" spans="1:2" ht="32.25" thickBot="1" x14ac:dyDescent="0.3">
      <c r="A71" s="109" t="s">
        <v>272</v>
      </c>
      <c r="B71" s="118" t="s">
        <v>370</v>
      </c>
    </row>
    <row r="72" spans="1:2" ht="31.5" customHeight="1" x14ac:dyDescent="0.25">
      <c r="A72" s="105" t="s">
        <v>273</v>
      </c>
      <c r="B72" s="414" t="s">
        <v>370</v>
      </c>
    </row>
    <row r="73" spans="1:2" x14ac:dyDescent="0.25">
      <c r="A73" s="107" t="s">
        <v>274</v>
      </c>
      <c r="B73" s="415"/>
    </row>
    <row r="74" spans="1:2" x14ac:dyDescent="0.25">
      <c r="A74" s="107" t="s">
        <v>275</v>
      </c>
      <c r="B74" s="415"/>
    </row>
    <row r="75" spans="1:2" x14ac:dyDescent="0.25">
      <c r="A75" s="107" t="s">
        <v>276</v>
      </c>
      <c r="B75" s="415"/>
    </row>
    <row r="76" spans="1:2" x14ac:dyDescent="0.25">
      <c r="A76" s="107" t="s">
        <v>277</v>
      </c>
      <c r="B76" s="415"/>
    </row>
    <row r="77" spans="1:2" ht="16.5" thickBot="1" x14ac:dyDescent="0.3">
      <c r="A77" s="110" t="s">
        <v>278</v>
      </c>
      <c r="B77" s="416"/>
    </row>
    <row r="78" spans="1:2" x14ac:dyDescent="0.25">
      <c r="A78" s="37"/>
    </row>
    <row r="79" spans="1:2" x14ac:dyDescent="0.25">
      <c r="A79" s="37"/>
    </row>
    <row r="80" spans="1:2" x14ac:dyDescent="0.25">
      <c r="A80" s="77"/>
      <c r="B80" s="78"/>
    </row>
    <row r="81" spans="1:2" x14ac:dyDescent="0.25">
      <c r="A81" s="37"/>
      <c r="B81" s="79"/>
    </row>
    <row r="82" spans="1:2" x14ac:dyDescent="0.25">
      <c r="A82" s="37"/>
      <c r="B82" s="80"/>
    </row>
  </sheetData>
  <mergeCells count="10">
    <mergeCell ref="B72:B77"/>
    <mergeCell ref="A17:B17"/>
    <mergeCell ref="B55:B60"/>
    <mergeCell ref="A14:C14"/>
    <mergeCell ref="A16:C16"/>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2025-08-14T04:29:29Z</dcterms:modified>
</cp:coreProperties>
</file>